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202300"/>
  <mc:AlternateContent xmlns:mc="http://schemas.openxmlformats.org/markup-compatibility/2006">
    <mc:Choice Requires="x15">
      <x15ac:absPath xmlns:x15ac="http://schemas.microsoft.com/office/spreadsheetml/2010/11/ac" url="D:\MATCH\2025\FICHAS EXCEL\DEMANDA\"/>
    </mc:Choice>
  </mc:AlternateContent>
  <xr:revisionPtr revIDLastSave="0" documentId="13_ncr:1_{F9CDA448-4BA0-4517-8594-B01BD1819FC1}" xr6:coauthVersionLast="47" xr6:coauthVersionMax="47" xr10:uidLastSave="{00000000-0000-0000-0000-000000000000}"/>
  <bookViews>
    <workbookView xWindow="-120" yWindow="-120" windowWidth="29040" windowHeight="15840" tabRatio="825" xr2:uid="{A571DF18-5E40-47B4-924A-40A89D853DB7}"/>
  </bookViews>
  <sheets>
    <sheet name="FILTROS BÁSICOS" sheetId="10" r:id="rId1"/>
    <sheet name="1 OFICINAS" sheetId="4" r:id="rId2"/>
    <sheet name="2 CASA OFICINA" sheetId="11" r:id="rId3"/>
    <sheet name="3 CASAS" sheetId="1" r:id="rId4"/>
    <sheet name="4 DEPARTAMENTOS" sheetId="5" r:id="rId5"/>
    <sheet name="5 TERRENO RESIDENCIAL" sheetId="3" r:id="rId6"/>
    <sheet name="6 CASA DE TEMPORADA" sheetId="8" r:id="rId7"/>
    <sheet name="7 LOCAL COMERCIAL" sheetId="6" r:id="rId8"/>
    <sheet name="8 TERRENO COMERCIAL" sheetId="9" r:id="rId9"/>
    <sheet name="9 TERRENO INDUSTRIAL" sheetId="2" r:id="rId10"/>
    <sheet name="10 LOCAL INDUSTRIAL" sheetId="7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S62" i="4" l="1"/>
  <c r="AS61" i="4"/>
  <c r="AR60" i="4"/>
  <c r="AS60" i="4" s="1"/>
  <c r="AR59" i="4"/>
  <c r="AT59" i="4" s="1"/>
  <c r="AU54" i="4"/>
  <c r="AR54" i="4"/>
  <c r="AT54" i="4" s="1"/>
  <c r="AU53" i="4"/>
  <c r="AT53" i="4"/>
  <c r="AD86" i="10"/>
  <c r="AD83" i="10"/>
  <c r="AD82" i="10"/>
  <c r="AD81" i="10"/>
  <c r="AD89" i="10"/>
  <c r="AD78" i="10"/>
  <c r="AD77" i="10"/>
  <c r="AD76" i="10"/>
  <c r="AD75" i="10"/>
  <c r="W55" i="10"/>
  <c r="W54" i="10" s="1"/>
  <c r="W53" i="10" s="1"/>
  <c r="W52" i="10" s="1"/>
  <c r="T55" i="10"/>
  <c r="T54" i="10" s="1"/>
  <c r="T53" i="10" s="1"/>
  <c r="T52" i="10" s="1"/>
  <c r="AS59" i="4" l="1"/>
  <c r="AU59" i="4" s="1"/>
  <c r="T51" i="10"/>
  <c r="T50" i="10" s="1"/>
  <c r="T49" i="10" s="1"/>
  <c r="AD12" i="4"/>
  <c r="AB12" i="1"/>
  <c r="AM9" i="1" s="1"/>
  <c r="Q100" i="4"/>
  <c r="J95" i="4"/>
  <c r="O90" i="4" s="1"/>
  <c r="O68" i="4"/>
  <c r="P68" i="4" s="1"/>
  <c r="R68" i="4" s="1"/>
  <c r="P71" i="4"/>
  <c r="P70" i="4"/>
  <c r="O69" i="4"/>
  <c r="P69" i="4" s="1"/>
  <c r="R63" i="4"/>
  <c r="R62" i="4"/>
  <c r="Q62" i="4"/>
  <c r="O63" i="4"/>
  <c r="V59" i="10" l="1"/>
  <c r="Q68" i="4"/>
  <c r="Q63" i="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tc={17803928-B66B-449D-9DB6-50029E64BE5A}</author>
    <author>tc={6BCD78B7-0B45-4EEC-B57D-22295E642164}</author>
    <author>tc={B2EB03D9-CB2A-4ADA-AE48-665287327BFB}</author>
    <author>tc={E5329862-B3A6-4F57-83D9-619F88017B94}</author>
    <author>tc={1A3084B8-D8E1-4095-BDCD-DFF9E9DA3D1C}</author>
    <author>tc={08D848EB-F15F-466D-9E80-CDBC58E18EDA}</author>
    <author>tc={8B8B437C-4299-4833-A0D0-9C66A2B8A5FE}</author>
    <author>tc={6BAF6729-89C9-482C-8EB3-E8D3D6194034}</author>
    <author>tc={4516F4BD-1D5A-4BA0-8974-5F6BA3BD0D86}</author>
    <author>tc={2BD26A56-8753-483B-AEDC-7197A465541C}</author>
    <author>tc={D349905C-4E29-471F-9F4F-CF8853CD35BA}</author>
    <author>tc={F105EB4A-79FD-4075-A5A1-31C672C3A9D2}</author>
    <author>tc={64AF0017-9B6C-408C-983A-CBD192E4E443}</author>
    <author>tc={877A2939-7E68-4012-BB35-5D66CA045A54}</author>
    <author>tc={C6825D5E-2139-4169-A511-2902AB8827F0}</author>
    <author>tc={7CD64469-E42A-4370-BBDD-E567A31D0AA0}</author>
    <author>tc={D5179305-AAE4-42CA-9C49-B1EA2B0C62F0}</author>
    <author>tc={42BAFE2A-11BE-48E9-804E-FD12FF01CA58}</author>
    <author>tc={C1817D08-E425-43DF-BE86-D9809F6C6437}</author>
    <author>tc={8054EF87-C5EC-462D-819F-1DFCE7728AFF}</author>
    <author>tc={3EC29304-5A31-4C21-851F-01B7E6050C3B}</author>
    <author>tc={0BBB6063-E8BF-4A85-8EC2-D3F75684ABF3}</author>
    <author>tc={A21A8BF7-CFD5-4A85-ADC3-5D49985A2B7C}</author>
    <author>tc={9B039A8E-F98B-4C00-9955-5B82551A98B9}</author>
    <author>tc={A1C59095-281E-4BF2-B890-C6EEA29399BB}</author>
    <author>tc={5791CAA3-27B3-4C36-BDDB-C9F641300B4A}</author>
    <author>tc={8AE0621F-8A77-4453-BCD5-24807871B143}</author>
    <author>tc={FAD51121-9EC7-496C-A568-5D77C957B393}</author>
  </authors>
  <commentList>
    <comment ref="F14" authorId="0" shapeId="0" xr:uid="{17803928-B66B-449D-9DB6-50029E64BE5A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DESPLIGUE DE OPCIONES</t>
      </text>
    </comment>
    <comment ref="M18" authorId="1" shapeId="0" xr:uid="{6BCD78B7-0B45-4EEC-B57D-22295E642164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DESPLIEGUE DE OPCIONES</t>
      </text>
    </comment>
    <comment ref="N18" authorId="2" shapeId="0" xr:uid="{B2EB03D9-CB2A-4ADA-AE48-665287327BFB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OTRO CUADRO CON URBANIZACIONES</t>
      </text>
    </comment>
    <comment ref="G22" authorId="3" shapeId="0" xr:uid="{E5329862-B3A6-4F57-83D9-619F88017B94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DESPLIAGA OPCIONES</t>
      </text>
    </comment>
    <comment ref="F40" authorId="4" shapeId="0" xr:uid="{1A3084B8-D8E1-4095-BDCD-DFF9E9DA3D1C}">
      <text>
        <t>[Threaded comment]
Your version of Excel allows you to read this threaded comment; however, any edits to it will get removed if the file is opened in a newer version of Excel. Learn more: https://go.microsoft.com/fwlink/?linkid=870924
Comment:
    YA SE ACORDÓ QUE ES O LO UNO O LO OTRO</t>
      </text>
    </comment>
    <comment ref="F52" authorId="5" shapeId="0" xr:uid="{08D848EB-F15F-466D-9E80-CDBC58E18EDA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DESPLIEGA OPCIONES</t>
      </text>
    </comment>
    <comment ref="F74" authorId="6" shapeId="0" xr:uid="{8B8B437C-4299-4833-A0D0-9C66A2B8A5FE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DESPLIEGA OPCIONES</t>
      </text>
    </comment>
    <comment ref="D95" authorId="7" shapeId="0" xr:uid="{6BAF6729-89C9-482C-8EB3-E8D3D6194034}">
      <text>
        <t>[Threaded comment]
Your version of Excel allows you to read this threaded comment; however, any edits to it will get removed if the file is opened in a newer version of Excel. Learn more: https://go.microsoft.com/fwlink/?linkid=870924
Comment:
    SI PREVIAMENTE ESCOGIÓ SURCO POR EJEMEPLO, DEBERÍA VISUALIZARSE LAS OPCIONES DE URBANIZACIONES</t>
      </text>
    </comment>
    <comment ref="E95" authorId="8" shapeId="0" xr:uid="{4516F4BD-1D5A-4BA0-8974-5F6BA3BD0D86}">
      <text>
        <t>[Threaded comment]
Your version of Excel allows you to read this threaded comment; however, any edits to it will get removed if the file is opened in a newer version of Excel. Learn more: https://go.microsoft.com/fwlink/?linkid=870924
Comment:
    SE DEBERÍA PERSONALIZAR POR CADA DISTRITO - SI HUBIESE SIDO LA MOLINA SEGURO SALDRIA LA PLANICE, LAS LAGUNAS, LA MOLINA VIEJA, ETC</t>
      </text>
    </comment>
    <comment ref="F114" authorId="9" shapeId="0" xr:uid="{2BD26A56-8753-483B-AEDC-7197A465541C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DESPLIEGA OPCIONES</t>
      </text>
    </comment>
    <comment ref="D129" authorId="10" shapeId="0" xr:uid="{D349905C-4E29-471F-9F4F-CF8853CD35BA}">
      <text>
        <t>[Threaded comment]
Your version of Excel allows you to read this threaded comment; however, any edits to it will get removed if the file is opened in a newer version of Excel. Learn more: https://go.microsoft.com/fwlink/?linkid=870924
Comment:
    SI PREVIAMENTE ESCOGIÓ SURCO POR EJEMEPLO, DEBERÍA VISUALIZARSE LAS OPCIONES DE URBANIZACIONES</t>
      </text>
    </comment>
    <comment ref="E129" authorId="11" shapeId="0" xr:uid="{F105EB4A-79FD-4075-A5A1-31C672C3A9D2}">
      <text>
        <t>[Threaded comment]
Your version of Excel allows you to read this threaded comment; however, any edits to it will get removed if the file is opened in a newer version of Excel. Learn more: https://go.microsoft.com/fwlink/?linkid=870924
Comment:
    SE DEBERÍA PERSONALIZAR POR CADA DISTRITO - SI HUBIESE SIDO LA MOLINA SEGURO SALDRIA LA PLANICE, LAS LAGUNAS, LA MOLINA VIEJA, ETC</t>
      </text>
    </comment>
    <comment ref="F140" authorId="12" shapeId="0" xr:uid="{64AF0017-9B6C-408C-983A-CBD192E4E443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</t>
      </text>
    </comment>
    <comment ref="E167" authorId="13" shapeId="0" xr:uid="{877A2939-7E68-4012-BB35-5D66CA045A54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 RDA  RDM RDB</t>
      </text>
    </comment>
    <comment ref="E194" authorId="14" shapeId="0" xr:uid="{C6825D5E-2139-4169-A511-2902AB8827F0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 - NOMBRES DE PLAYAS DE LIMA, EN CASO SE ESTÉ BUSCANDO EN LIMA - EN ORDEN ALFABÉTICO</t>
      </text>
    </comment>
    <comment ref="E195" authorId="15" shapeId="0" xr:uid="{7CD64469-E42A-4370-BBDD-E567A31D0AA0}">
      <text>
        <t>[Threaded comment]
Your version of Excel allows you to read this threaded comment; however, any edits to it will get removed if the file is opened in a newer version of Excel. Learn more: https://go.microsoft.com/fwlink/?linkid=870924
Comment:
    BRINDAR OPCIONES INDICANDO DISTRITOS O ZONAS - EJEMPLO - CIENEGUILLA - O PACHACAMAC O CHACLACAYO</t>
      </text>
    </comment>
    <comment ref="E209" authorId="16" shapeId="0" xr:uid="{D5179305-AAE4-42CA-9C49-B1EA2B0C62F0}">
      <text>
        <t>[Threaded comment]
Your version of Excel allows you to read this threaded comment; however, any edits to it will get removed if the file is opened in a newer version of Excel. Learn more: https://go.microsoft.com/fwlink/?linkid=870924
Comment:
    Indicando fecha, mes y año</t>
      </text>
    </comment>
    <comment ref="E210" authorId="17" shapeId="0" xr:uid="{42BAFE2A-11BE-48E9-804E-FD12FF01CA58}">
      <text>
        <t>[Threaded comment]
Your version of Excel allows you to read this threaded comment; however, any edits to it will get removed if the file is opened in a newer version of Excel. Learn more: https://go.microsoft.com/fwlink/?linkid=870924
Comment:
    Indicando fecha, mes y año</t>
      </text>
    </comment>
    <comment ref="E215" authorId="18" shapeId="0" xr:uid="{C1817D08-E425-43DF-BE86-D9809F6C6437}">
      <text>
        <t>[Threaded comment]
Your version of Excel allows you to read this threaded comment; however, any edits to it will get removed if the file is opened in a newer version of Excel. Learn more: https://go.microsoft.com/fwlink/?linkid=870924
Comment:
    Debe brindarse la opción de plantear monto de alquiler por semana o por mes</t>
      </text>
    </comment>
    <comment ref="E225" authorId="19" shapeId="0" xr:uid="{8054EF87-C5EC-462D-819F-1DFCE7728AFF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 SEGÚN DISTRITO</t>
      </text>
    </comment>
    <comment ref="D231" authorId="20" shapeId="0" xr:uid="{3EC29304-5A31-4C21-851F-01B7E6050C3B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ESTAS OCPIONES</t>
      </text>
    </comment>
    <comment ref="D241" authorId="21" shapeId="0" xr:uid="{0BBB6063-E8BF-4A85-8EC2-D3F75684ABF3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</t>
      </text>
    </comment>
    <comment ref="E263" authorId="22" shapeId="0" xr:uid="{A21A8BF7-CFD5-4A85-ADC3-5D49985A2B7C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 SEGÚN DISTRITO</t>
      </text>
    </comment>
    <comment ref="E264" authorId="23" shapeId="0" xr:uid="{9B039A8E-F98B-4C00-9955-5B82551A98B9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 DE ZONIFICACIÓN</t>
      </text>
    </comment>
    <comment ref="D269" authorId="24" shapeId="0" xr:uid="{A1C59095-281E-4BF2-B890-C6EEA29399BB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ESTAS OCPIONES</t>
      </text>
    </comment>
    <comment ref="E285" authorId="25" shapeId="0" xr:uid="{5791CAA3-27B3-4C36-BDDB-C9F641300B4A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  I1 I2 I3, ETC</t>
      </text>
    </comment>
    <comment ref="E319" authorId="26" shapeId="0" xr:uid="{8AE0621F-8A77-4453-BCD5-24807871B143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  I1 I2 I3, ETC</t>
      </text>
    </comment>
    <comment ref="E323" authorId="27" shapeId="0" xr:uid="{FAD51121-9EC7-496C-A568-5D77C957B393}">
      <text>
        <t>[Threaded comment]
Your version of Excel allows you to read this threaded comment; however, any edits to it will get removed if the file is opened in a newer version of Excel. Learn more: https://go.microsoft.com/fwlink/?linkid=870924
Comment:
    Tener la opción de ver opciones existentes
Reply:
    Alcanzamos lista real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tc={C4D3AE8C-1828-4304-B1A9-F0D2E54CEDA5}</author>
    <author>tc={ED58DB8E-37E9-45DA-BC48-F7F3310E3FCB}</author>
  </authors>
  <commentList>
    <comment ref="AR5" authorId="0" shapeId="0" xr:uid="{C4D3AE8C-1828-4304-B1A9-F0D2E54CEDA5}">
      <text>
        <t>[Threaded comment]
Your version of Excel allows you to read this threaded comment; however, any edits to it will get removed if the file is opened in a newer version of Excel. Learn more: https://go.microsoft.com/fwlink/?linkid=870924
Comment:
    PODRIA INDICAR LA FECHA DE BÚSQUEDA</t>
      </text>
    </comment>
    <comment ref="R99" authorId="1" shapeId="0" xr:uid="{ED58DB8E-37E9-45DA-BC48-F7F3310E3FCB}">
      <text>
        <t>[Threaded comment]
Your version of Excel allows you to read this threaded comment; however, any edits to it will get removed if the file is opened in a newer version of Excel. Learn more: https://go.microsoft.com/fwlink/?linkid=870924
Comment:
    Quizás ir grabando por cada oficina, para el ingreso de data múltiple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tc={A312A4E6-7ED2-4EE3-A2D4-3CBD72923694}</author>
    <author>tc={D6AEAEB2-5785-4325-85E2-CA0ECC9C4199}</author>
    <author>tc={79038417-D1C5-4F4A-9616-7B8734DFA59E}</author>
    <author>tc={042B4AD7-2F8C-4C47-86E0-3A0EDE51B3E4}</author>
    <author>tc={4B4D00CA-E5FA-4CEA-957B-33CF7C97C13B}</author>
    <author>tc={7F77254B-A212-4F6F-A7E2-F52D3331C9A0}</author>
    <author>tc={08FA6B34-9A40-454D-8B77-1474ABFC278E}</author>
    <author>tc={68C744E0-F0F7-4954-9F96-8A477DA1473D}</author>
    <author>tc={3ACB2D78-D79C-4420-9246-B0A77259B98B}</author>
    <author>tc={68A8E4A2-BFDB-4C1F-8206-14D538ED2F54}</author>
    <author>tc={3BF6D2A7-9C2B-43B9-B059-DC21D72C0465}</author>
  </authors>
  <commentList>
    <comment ref="D9" authorId="0" shapeId="0" xr:uid="{A312A4E6-7ED2-4EE3-A2D4-3CBD72923694}">
      <text>
        <t>[Threaded comment]
Your version of Excel allows you to read this threaded comment; however, any edits to it will get removed if the file is opened in a newer version of Excel. Learn more: https://go.microsoft.com/fwlink/?linkid=870924
Comment:
    IDEAL QUE SE DESPLIEGUE LA OCPÓN DE MULTIDISTRITO - SI SE ELIGEN MAS DE UNO, LA DOS OPICIONES SIGUIENTES SE DESACTIVAN</t>
      </text>
    </comment>
    <comment ref="D10" authorId="1" shapeId="0" xr:uid="{D6AEAEB2-5785-4325-85E2-CA0ECC9C4199}">
      <text>
        <t>[Threaded comment]
Your version of Excel allows you to read this threaded comment; however, any edits to it will get removed if the file is opened in a newer version of Excel. Learn more: https://go.microsoft.com/fwlink/?linkid=870924
Comment:
    SI SOLO ESCOGIÓ UN DISTRITO, DESPLEGAR OPCIONES DE URBANIZACIONES POR DISTRITO</t>
      </text>
    </comment>
    <comment ref="N15" authorId="2" shapeId="0" xr:uid="{79038417-D1C5-4F4A-9616-7B8734DFA59E}">
      <text>
        <t>[Threaded comment]
Your version of Excel allows you to read this threaded comment; however, any edits to it will get removed if the file is opened in a newer version of Excel. Learn more: https://go.microsoft.com/fwlink/?linkid=870924
Comment:
    DEBO ESBOZAR CONDICIONES</t>
      </text>
    </comment>
    <comment ref="AQ19" authorId="3" shapeId="0" xr:uid="{042B4AD7-2F8C-4C47-86E0-3A0EDE51B3E4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</t>
      </text>
    </comment>
    <comment ref="D20" authorId="4" shapeId="0" xr:uid="{4B4D00CA-E5FA-4CEA-957B-33CF7C97C13B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Despliegue de opciones  RDB  RDM  RDA</t>
      </text>
    </comment>
    <comment ref="AQ20" authorId="5" shapeId="0" xr:uid="{7F77254B-A212-4F6F-A7E2-F52D3331C9A0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</t>
      </text>
    </comment>
    <comment ref="P24" authorId="6" shapeId="0" xr:uid="{08FA6B34-9A40-454D-8B77-1474ABFC278E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</t>
      </text>
    </comment>
    <comment ref="P25" authorId="7" shapeId="0" xr:uid="{68C744E0-F0F7-4954-9F96-8A477DA1473D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DESPLEGAR OPCIONES</t>
      </text>
    </comment>
    <comment ref="AQ28" authorId="8" shapeId="0" xr:uid="{3ACB2D78-D79C-4420-9246-B0A77259B98B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Despliegue de opciones  RDB  RDM  RDA</t>
      </text>
    </comment>
    <comment ref="O34" authorId="9" shapeId="0" xr:uid="{68A8E4A2-BFDB-4C1F-8206-14D538ED2F54}">
      <text>
        <t>[Threaded comment]
Your version of Excel allows you to read this threaded comment; however, any edits to it will get removed if the file is opened in a newer version of Excel. Learn more: https://go.microsoft.com/fwlink/?linkid=870924
Comment:
    Despliegue de opciones  RDB  RDM  RDA</t>
      </text>
    </comment>
    <comment ref="O61" authorId="10" shapeId="0" xr:uid="{3BF6D2A7-9C2B-43B9-B059-DC21D72C0465}">
      <text>
        <t>[Threaded comment]
Your version of Excel allows you to read this threaded comment; however, any edits to it will get removed if the file is opened in a newer version of Excel. Learn more: https://go.microsoft.com/fwlink/?linkid=870924
Comment:
    UTIL SOBRE TODO PARA CASOS DE ALQUILER</t>
      </text>
    </comment>
  </commentList>
</comments>
</file>

<file path=xl/sharedStrings.xml><?xml version="1.0" encoding="utf-8"?>
<sst xmlns="http://schemas.openxmlformats.org/spreadsheetml/2006/main" count="1779" uniqueCount="961">
  <si>
    <t>Area de Terreno</t>
  </si>
  <si>
    <t>Area de Construcción</t>
  </si>
  <si>
    <t>Linderos</t>
  </si>
  <si>
    <t>Frente</t>
  </si>
  <si>
    <t>Fondo</t>
  </si>
  <si>
    <t>Año de Construcción</t>
  </si>
  <si>
    <t>Distrito</t>
  </si>
  <si>
    <t>Surco</t>
  </si>
  <si>
    <t>Urbanización / Zona</t>
  </si>
  <si>
    <t>Chacarilla</t>
  </si>
  <si>
    <t>Avenida</t>
  </si>
  <si>
    <t>Calle</t>
  </si>
  <si>
    <t>En esquina</t>
  </si>
  <si>
    <t>Frente a parque</t>
  </si>
  <si>
    <t>Ciudad</t>
  </si>
  <si>
    <t>País</t>
  </si>
  <si>
    <t>Perú</t>
  </si>
  <si>
    <t>Lima</t>
  </si>
  <si>
    <t>Family Room</t>
  </si>
  <si>
    <t>Escritorio</t>
  </si>
  <si>
    <t>Terraza</t>
  </si>
  <si>
    <t>Jardin</t>
  </si>
  <si>
    <t>Parrilla</t>
  </si>
  <si>
    <t>Piscina</t>
  </si>
  <si>
    <t>Tipo de Arquitectura</t>
  </si>
  <si>
    <t>Convencional</t>
  </si>
  <si>
    <t>Condominio</t>
  </si>
  <si>
    <t>Basquet</t>
  </si>
  <si>
    <t>Sauna</t>
  </si>
  <si>
    <t>Zona para niños</t>
  </si>
  <si>
    <t>Parque o Area Verde</t>
  </si>
  <si>
    <t>Parqueos de visita</t>
  </si>
  <si>
    <t>Zonificación</t>
  </si>
  <si>
    <t>X</t>
  </si>
  <si>
    <t xml:space="preserve">Cocina </t>
  </si>
  <si>
    <t>Con isla</t>
  </si>
  <si>
    <t>Pais</t>
  </si>
  <si>
    <t>Con cerco perimétrico</t>
  </si>
  <si>
    <t>Con loza</t>
  </si>
  <si>
    <t>Con energía eléctrica</t>
  </si>
  <si>
    <t>Con agua</t>
  </si>
  <si>
    <t>Pista afirmada</t>
  </si>
  <si>
    <t>Pista asfaltada</t>
  </si>
  <si>
    <t>TERRENO INDUSTRIAL</t>
  </si>
  <si>
    <t>Superficie plana</t>
  </si>
  <si>
    <t>Superficie pendiente</t>
  </si>
  <si>
    <t>I3</t>
  </si>
  <si>
    <t>Lurin</t>
  </si>
  <si>
    <t>Zona</t>
  </si>
  <si>
    <t>El vallecito</t>
  </si>
  <si>
    <t>+/- 15%</t>
  </si>
  <si>
    <t>+/- 10%</t>
  </si>
  <si>
    <t>Ubicación Lote</t>
  </si>
  <si>
    <t>Esquina</t>
  </si>
  <si>
    <t>Mitad de cuadra</t>
  </si>
  <si>
    <t>Frente a Parque</t>
  </si>
  <si>
    <t>Frente a Alameda</t>
  </si>
  <si>
    <t>Colegios</t>
  </si>
  <si>
    <t>Parques</t>
  </si>
  <si>
    <t>Paraderos importantes</t>
  </si>
  <si>
    <t>Servicios varios</t>
  </si>
  <si>
    <t>Zona de oficinas</t>
  </si>
  <si>
    <t>Centros Comerciales</t>
  </si>
  <si>
    <t>Nidos</t>
  </si>
  <si>
    <t>Cercanías - Soporte Urbano</t>
  </si>
  <si>
    <t>Valor Venta</t>
  </si>
  <si>
    <t>Valor Alquiler</t>
  </si>
  <si>
    <t>Area Ocupada</t>
  </si>
  <si>
    <t>Parqueos Simples</t>
  </si>
  <si>
    <t>Parqueos Dobles</t>
  </si>
  <si>
    <t>Parcial</t>
  </si>
  <si>
    <t>Full</t>
  </si>
  <si>
    <t>Vista frontal</t>
  </si>
  <si>
    <t>Vista posterior</t>
  </si>
  <si>
    <t>Vista interior</t>
  </si>
  <si>
    <t>Cafetería</t>
  </si>
  <si>
    <t>GYM</t>
  </si>
  <si>
    <t>SUM</t>
  </si>
  <si>
    <t>Comedor</t>
  </si>
  <si>
    <t>Depósitos</t>
  </si>
  <si>
    <t xml:space="preserve">Grupo Electrógeno </t>
  </si>
  <si>
    <t>Encendido Manual</t>
  </si>
  <si>
    <t>Encendido Automático</t>
  </si>
  <si>
    <t>Oficina Trámite Docum</t>
  </si>
  <si>
    <t>Rooftop</t>
  </si>
  <si>
    <t>Fibra Óptica</t>
  </si>
  <si>
    <t>DEPARTAMENTOS</t>
  </si>
  <si>
    <t>Area Neta Techada</t>
  </si>
  <si>
    <t>Dormitorios</t>
  </si>
  <si>
    <t>Baños</t>
  </si>
  <si>
    <t>Flat</t>
  </si>
  <si>
    <t>Duplex</t>
  </si>
  <si>
    <t>Triplex</t>
  </si>
  <si>
    <t>Pent House</t>
  </si>
  <si>
    <t>Estudio / Escritorio</t>
  </si>
  <si>
    <t>Cocina americana</t>
  </si>
  <si>
    <t>Cocina con isla</t>
  </si>
  <si>
    <t xml:space="preserve">Ascensor </t>
  </si>
  <si>
    <t>Directo</t>
  </si>
  <si>
    <t>A Hall de distribución</t>
  </si>
  <si>
    <t>Control de ingreso</t>
  </si>
  <si>
    <t>Con portero eléctrico</t>
  </si>
  <si>
    <t>Con portero 24x7</t>
  </si>
  <si>
    <t xml:space="preserve">Simples </t>
  </si>
  <si>
    <t>Dobles</t>
  </si>
  <si>
    <t>De visitas</t>
  </si>
  <si>
    <t>Gas de Cáidda</t>
  </si>
  <si>
    <t xml:space="preserve">Otros servicios </t>
  </si>
  <si>
    <t>Jardín</t>
  </si>
  <si>
    <t>Zona de BBQ</t>
  </si>
  <si>
    <t>Zona de reuniones</t>
  </si>
  <si>
    <t>Parqueo para bicicletas</t>
  </si>
  <si>
    <t>Pet friendly</t>
  </si>
  <si>
    <t>Cantidad de ascensores</t>
  </si>
  <si>
    <t>Emplazamiento del Edificio</t>
  </si>
  <si>
    <t>Cerca a Parque</t>
  </si>
  <si>
    <t>Con vista a la ciudad</t>
  </si>
  <si>
    <t>Con vista al mar</t>
  </si>
  <si>
    <t>Dpto con vista a calle</t>
  </si>
  <si>
    <t>Dpto con vista interior</t>
  </si>
  <si>
    <t>Dpto Alquiler</t>
  </si>
  <si>
    <t>Sin equipamiento</t>
  </si>
  <si>
    <t>Amoblado Simple</t>
  </si>
  <si>
    <t>Amoblado y con menaje</t>
  </si>
  <si>
    <t>Altura Interior del Dpto</t>
  </si>
  <si>
    <t>Menos de 2.50 mts</t>
  </si>
  <si>
    <t>Mas de 2.50 mts</t>
  </si>
  <si>
    <t>Piscina propia</t>
  </si>
  <si>
    <t>Comedor de diario</t>
  </si>
  <si>
    <t>Walk in closet</t>
  </si>
  <si>
    <t xml:space="preserve">Baños hijos </t>
  </si>
  <si>
    <t>Compartido</t>
  </si>
  <si>
    <t>Propios</t>
  </si>
  <si>
    <t xml:space="preserve">Alacena </t>
  </si>
  <si>
    <t>Generales</t>
  </si>
  <si>
    <t>Areas Comúnes</t>
  </si>
  <si>
    <t>Económico Convencional</t>
  </si>
  <si>
    <t>Nivel de Acabados</t>
  </si>
  <si>
    <t>Calidad A</t>
  </si>
  <si>
    <t>Cocina cerrada</t>
  </si>
  <si>
    <t>LOCAL COMERCIAL</t>
  </si>
  <si>
    <t>Valor Venta US$ x m2</t>
  </si>
  <si>
    <t>Valor venta x m2</t>
  </si>
  <si>
    <t>Valor Alquiler x m2</t>
  </si>
  <si>
    <t>Valor Venta x m2</t>
  </si>
  <si>
    <t xml:space="preserve">Valor Venta x m2  </t>
  </si>
  <si>
    <t>Valor Alquiler US$ x m2</t>
  </si>
  <si>
    <t>Area techada del local</t>
  </si>
  <si>
    <t xml:space="preserve">Area Ocupada </t>
  </si>
  <si>
    <t>Puerta Calle</t>
  </si>
  <si>
    <t xml:space="preserve">Puerta interior </t>
  </si>
  <si>
    <t>Local independiente</t>
  </si>
  <si>
    <t>Local en Edificio</t>
  </si>
  <si>
    <t>Local en Centro Comercial</t>
  </si>
  <si>
    <t>Ancho</t>
  </si>
  <si>
    <t>Altura piso techo</t>
  </si>
  <si>
    <t>Cantidad de SSHH</t>
  </si>
  <si>
    <t>Puesto de Mercado</t>
  </si>
  <si>
    <t>Parqueos Públicos</t>
  </si>
  <si>
    <t>Bancos / Financieras / Cajas</t>
  </si>
  <si>
    <t>Farmacias /  Fotocopias / Servicios</t>
  </si>
  <si>
    <t>Restaurantes / Karaokes</t>
  </si>
  <si>
    <t>Comida Rápida / Franquicias</t>
  </si>
  <si>
    <t>Negocios diversos medianos</t>
  </si>
  <si>
    <t>Ropa / Accesorios / Electrónica</t>
  </si>
  <si>
    <t>Joyas / Opticas</t>
  </si>
  <si>
    <t>Maquinaria / Proveedores Construc</t>
  </si>
  <si>
    <t>Educación Inicial y especial</t>
  </si>
  <si>
    <t>Colegios y Centro de Capacitación</t>
  </si>
  <si>
    <t>Académias, Institutos, Formación</t>
  </si>
  <si>
    <t>Salud / Belleza / Peluquerías</t>
  </si>
  <si>
    <t>Café / Postres / Juguerías / Helados</t>
  </si>
  <si>
    <t xml:space="preserve">Showrooms </t>
  </si>
  <si>
    <t>Talleres automotricez, repuestos, etc</t>
  </si>
  <si>
    <t>LOCAL INDUSTRIAL</t>
  </si>
  <si>
    <t>Area Terreno</t>
  </si>
  <si>
    <t>Area Nave</t>
  </si>
  <si>
    <t>Area Libre</t>
  </si>
  <si>
    <t>Area de oficina</t>
  </si>
  <si>
    <t xml:space="preserve">Frente </t>
  </si>
  <si>
    <t>Asfaltada</t>
  </si>
  <si>
    <t>Afirmada</t>
  </si>
  <si>
    <t>Cuenta con CCTV</t>
  </si>
  <si>
    <t>Dentro de parque industrial</t>
  </si>
  <si>
    <t>Trifásica</t>
  </si>
  <si>
    <t>Monofásica</t>
  </si>
  <si>
    <t>Sobre ubicación del inmueble</t>
  </si>
  <si>
    <t>Remodelada</t>
  </si>
  <si>
    <t>Por remodelar</t>
  </si>
  <si>
    <t>ESTADO DE CONSERVACIÓN</t>
  </si>
  <si>
    <t>Nueva</t>
  </si>
  <si>
    <t>Como nueva</t>
  </si>
  <si>
    <t>Como Terreno</t>
  </si>
  <si>
    <t xml:space="preserve">Moderna </t>
  </si>
  <si>
    <t xml:space="preserve">Convencional </t>
  </si>
  <si>
    <t xml:space="preserve">Rústica </t>
  </si>
  <si>
    <t>Fronton Tennis</t>
  </si>
  <si>
    <t>Cantidad de Pisos o Niveles</t>
  </si>
  <si>
    <t>Cul de SAC</t>
  </si>
  <si>
    <t>Losa Deportiva</t>
  </si>
  <si>
    <t>Zona o Urbanización</t>
  </si>
  <si>
    <t>Altura del Edificio</t>
  </si>
  <si>
    <t>menos de 6 pisos</t>
  </si>
  <si>
    <t xml:space="preserve"> mas de 6 pisos</t>
  </si>
  <si>
    <t>Semi implement linea blanca</t>
  </si>
  <si>
    <t>Pet Friendly</t>
  </si>
  <si>
    <t>Balcón o Terraza / metraje</t>
  </si>
  <si>
    <t>Premium - De lujo</t>
  </si>
  <si>
    <t>Depósito metraje</t>
  </si>
  <si>
    <t>ESTADO DE CONVERVACIÓN</t>
  </si>
  <si>
    <t xml:space="preserve">Nuevo </t>
  </si>
  <si>
    <t>Como nuevo</t>
  </si>
  <si>
    <t>Bueno</t>
  </si>
  <si>
    <t>Regular</t>
  </si>
  <si>
    <t>TERRENO PARA DESARROLLO RESIDENCIAL</t>
  </si>
  <si>
    <t>Altura Edificación Deseada</t>
  </si>
  <si>
    <t>Frente Alameda o Malecón</t>
  </si>
  <si>
    <t>RDA</t>
  </si>
  <si>
    <t>Precio Venta Esperado</t>
  </si>
  <si>
    <t>Precio Alquiler Esperado</t>
  </si>
  <si>
    <t>Parqueos de Bicicletas</t>
  </si>
  <si>
    <t>Zona de Carga Batt Eléctricas</t>
  </si>
  <si>
    <t>Chiller para AACC</t>
  </si>
  <si>
    <t>Valor Venta Deseado US$</t>
  </si>
  <si>
    <t>Valor Alquiler Deseado US$</t>
  </si>
  <si>
    <t>Por Implementar</t>
  </si>
  <si>
    <t>SOBRE EL LOCAL</t>
  </si>
  <si>
    <t>IDEAL PARA</t>
  </si>
  <si>
    <t>TIPO DE LOCAL</t>
  </si>
  <si>
    <t>Bodega, Bazar, Librería, Pasamanería</t>
  </si>
  <si>
    <t>IMPLEMENTACIÓN</t>
  </si>
  <si>
    <t>Aire Acondicionado</t>
  </si>
  <si>
    <t>Cantidad de Parqueos Propios</t>
  </si>
  <si>
    <t>Local en Sótano o Mezannine</t>
  </si>
  <si>
    <t>Iglesias, Centros de Culto, etc</t>
  </si>
  <si>
    <t>Precio Venta Deseado</t>
  </si>
  <si>
    <t>Precio Alquiler Deseado</t>
  </si>
  <si>
    <t>I1</t>
  </si>
  <si>
    <t>I2</t>
  </si>
  <si>
    <t>I4</t>
  </si>
  <si>
    <t>Gas</t>
  </si>
  <si>
    <t>Ancho calle ingreso en ml</t>
  </si>
  <si>
    <t>LURIN</t>
  </si>
  <si>
    <t>Las Flores</t>
  </si>
  <si>
    <t>Altura libre piso techo Nave</t>
  </si>
  <si>
    <t>Altura Pórtico de Ingreso</t>
  </si>
  <si>
    <t>Ancho Pórtico de ingreso</t>
  </si>
  <si>
    <t>SOBRE EL INMUEBLE</t>
  </si>
  <si>
    <t>Con Losa</t>
  </si>
  <si>
    <t>VIA DE ACCESO AL LOCAL</t>
  </si>
  <si>
    <t>SEGURIDAD</t>
  </si>
  <si>
    <t>ELECTRICIDAD</t>
  </si>
  <si>
    <t>Vigilancia 24/7</t>
  </si>
  <si>
    <t>Potencia Instalada</t>
  </si>
  <si>
    <t>Kw</t>
  </si>
  <si>
    <t>Playa o Club</t>
  </si>
  <si>
    <t>Mala</t>
  </si>
  <si>
    <t>Totoritas</t>
  </si>
  <si>
    <t>Villa Totoritas</t>
  </si>
  <si>
    <t>Año de Remodelación</t>
  </si>
  <si>
    <t>Cant Camas Simples</t>
  </si>
  <si>
    <t>Cant Camas Matrimoniales</t>
  </si>
  <si>
    <t>Cant Camas Dorm Servicio</t>
  </si>
  <si>
    <t>Cant Dormitorios sin Dorm Serv</t>
  </si>
  <si>
    <t>Parqueo dentro de la casa</t>
  </si>
  <si>
    <t>Parqueos Propios en Zona Común</t>
  </si>
  <si>
    <t>Sala de Estar</t>
  </si>
  <si>
    <t>Espacio para Home Office</t>
  </si>
  <si>
    <t>Depósito</t>
  </si>
  <si>
    <t>Terraza en primer piso</t>
  </si>
  <si>
    <t>Terraza en Piso 2 o 3</t>
  </si>
  <si>
    <t>Primera Fila</t>
  </si>
  <si>
    <t>Filas interiores</t>
  </si>
  <si>
    <t>En Esquina</t>
  </si>
  <si>
    <t xml:space="preserve">Areas Comúnes </t>
  </si>
  <si>
    <t>Tenis</t>
  </si>
  <si>
    <t>Padel</t>
  </si>
  <si>
    <t>Fronton</t>
  </si>
  <si>
    <t>Gimnasio</t>
  </si>
  <si>
    <t>Futbol / Fulbito</t>
  </si>
  <si>
    <t>Juego para niños</t>
  </si>
  <si>
    <t>Bodega o Tienda</t>
  </si>
  <si>
    <t>Club House</t>
  </si>
  <si>
    <t>CASAS DE PLAYA</t>
  </si>
  <si>
    <t>Iglesia o Capilla</t>
  </si>
  <si>
    <t>Enfermería / Tópico</t>
  </si>
  <si>
    <t>Malecón</t>
  </si>
  <si>
    <t>EMPLAZAMIENTO</t>
  </si>
  <si>
    <t>Casa en Pendiente</t>
  </si>
  <si>
    <t>Sector / Etapa</t>
  </si>
  <si>
    <t>Avenida o Calle</t>
  </si>
  <si>
    <t>La Mar</t>
  </si>
  <si>
    <t>Precursores</t>
  </si>
  <si>
    <t>Enrique Villar</t>
  </si>
  <si>
    <t>Casa a raz de playa</t>
  </si>
  <si>
    <t>Para Minusválidos al ingreso</t>
  </si>
  <si>
    <t>Portero Automático</t>
  </si>
  <si>
    <t>Estacionamientos en Sótanos</t>
  </si>
  <si>
    <t xml:space="preserve">Parqueo Propio Exterior </t>
  </si>
  <si>
    <t>Portero Vigilancia 24 hrs</t>
  </si>
  <si>
    <t>Brasil</t>
  </si>
  <si>
    <t>Averiguar base de datos de los municipalidades</t>
  </si>
  <si>
    <t>CM</t>
  </si>
  <si>
    <t>Debería desplegar alternativas . Ver si venden bases de datos y si se pueden actualizar en automático</t>
  </si>
  <si>
    <t>Zonas Residenciales</t>
  </si>
  <si>
    <t>Zonas Corporativas</t>
  </si>
  <si>
    <t>Zonas industriales</t>
  </si>
  <si>
    <t>Universidades</t>
  </si>
  <si>
    <t>Otros Centros Comerciales</t>
  </si>
  <si>
    <t>Avenidas Importantes</t>
  </si>
  <si>
    <t>Primavera</t>
  </si>
  <si>
    <t>Altura máx permitida</t>
  </si>
  <si>
    <t>Tanque Elevado</t>
  </si>
  <si>
    <t>Cisterna</t>
  </si>
  <si>
    <t>Cerco Eléctrico</t>
  </si>
  <si>
    <t>Alarma</t>
  </si>
  <si>
    <t>Emplazamiento</t>
  </si>
  <si>
    <t>Areas Comúnes de Condominio</t>
  </si>
  <si>
    <t>Bomba Hidroneumátic</t>
  </si>
  <si>
    <t>Urb. Cerrada</t>
  </si>
  <si>
    <t>Area Construida</t>
  </si>
  <si>
    <t>Estado de Conservación</t>
  </si>
  <si>
    <t>Walk in Closet</t>
  </si>
  <si>
    <t>CARACTERÍSTICAS INTERNAS</t>
  </si>
  <si>
    <t>Instal Gas Natural</t>
  </si>
  <si>
    <t>Instalación de Gas Natural</t>
  </si>
  <si>
    <t>Magdalena</t>
  </si>
  <si>
    <t>La esmeralda</t>
  </si>
  <si>
    <t>San Isidro</t>
  </si>
  <si>
    <t>Los Jazmines</t>
  </si>
  <si>
    <t>Pisos</t>
  </si>
  <si>
    <t>Techos</t>
  </si>
  <si>
    <t>Luminarias</t>
  </si>
  <si>
    <t>Tabiques y Mamparas</t>
  </si>
  <si>
    <t xml:space="preserve">Mobiliario </t>
  </si>
  <si>
    <t>Rollers</t>
  </si>
  <si>
    <t>Sillas</t>
  </si>
  <si>
    <t>Salas de Reuniónes</t>
  </si>
  <si>
    <t>Nombre del Edificio</t>
  </si>
  <si>
    <t>Dirección</t>
  </si>
  <si>
    <t>Plaza Las Américas</t>
  </si>
  <si>
    <t>Ubanización</t>
  </si>
  <si>
    <t>Numeración</t>
  </si>
  <si>
    <t>Amador Merino Reina</t>
  </si>
  <si>
    <t>Departamento</t>
  </si>
  <si>
    <t>Ascensores</t>
  </si>
  <si>
    <t>Montacarga</t>
  </si>
  <si>
    <t>Ascensor Sótano a Piso 1</t>
  </si>
  <si>
    <t>Ofic Trámite Docum</t>
  </si>
  <si>
    <t>SOBRE LA OFICINA</t>
  </si>
  <si>
    <t>NIVEL DE EQUIPAMIENTO</t>
  </si>
  <si>
    <t>VISTA DE LA OFICINA</t>
  </si>
  <si>
    <t>DATA DEL PROPIETARIO DEL INMUEBLE</t>
  </si>
  <si>
    <t>NOMBRE DE LA EMPRESA</t>
  </si>
  <si>
    <t>RUC</t>
  </si>
  <si>
    <t>DIRECCION</t>
  </si>
  <si>
    <t xml:space="preserve">PERSONA DE CONTACTO </t>
  </si>
  <si>
    <t>CARGO</t>
  </si>
  <si>
    <t>CELULAR</t>
  </si>
  <si>
    <t>CORREO ELECTRONICO</t>
  </si>
  <si>
    <t>GENERALES EDIFICIO</t>
  </si>
  <si>
    <t>Venta Parqueo Doble</t>
  </si>
  <si>
    <t>Venta Parqueo Simple</t>
  </si>
  <si>
    <t>Valor Venta Oficina</t>
  </si>
  <si>
    <t>VALORES DE VENTA</t>
  </si>
  <si>
    <t>VALORES DE ALQUILER</t>
  </si>
  <si>
    <t>02 frentes en esquina</t>
  </si>
  <si>
    <t>Alquiler Mensual Oficina</t>
  </si>
  <si>
    <t>US$</t>
  </si>
  <si>
    <t>SOLES</t>
  </si>
  <si>
    <t>Valor Venta Depósito</t>
  </si>
  <si>
    <t>Alquiler Mensual Depósito</t>
  </si>
  <si>
    <t>Alquiler Parqueo Simple</t>
  </si>
  <si>
    <t>Alquiler Parqueo Doble</t>
  </si>
  <si>
    <t>US$/m2</t>
  </si>
  <si>
    <t>Soles/m2</t>
  </si>
  <si>
    <t>años</t>
  </si>
  <si>
    <t>Falso Techo</t>
  </si>
  <si>
    <t>Mobiliario / Escritorios</t>
  </si>
  <si>
    <t>AREAS COMUNES DEL EDIFICIO</t>
  </si>
  <si>
    <t>Locales  Comerciales</t>
  </si>
  <si>
    <t>Salas de Reuniones</t>
  </si>
  <si>
    <t>Espacios Afther Office</t>
  </si>
  <si>
    <t>Duchas y Vestuarios</t>
  </si>
  <si>
    <t>Recepción / Seguridad</t>
  </si>
  <si>
    <t>CERCANÍA ESTRATÉGICA A…</t>
  </si>
  <si>
    <t>Avenidas importantes</t>
  </si>
  <si>
    <t>Estaciones Tren Electrico</t>
  </si>
  <si>
    <t>Parqueo Público</t>
  </si>
  <si>
    <t>Hoteles</t>
  </si>
  <si>
    <t>Cantidad Pisos Edificio</t>
  </si>
  <si>
    <t>Area para Afther Office</t>
  </si>
  <si>
    <t>Duchas y Vestuario</t>
  </si>
  <si>
    <t>Depósito en m2</t>
  </si>
  <si>
    <t>Año de construcción</t>
  </si>
  <si>
    <t>Area de Oficinas</t>
  </si>
  <si>
    <t>Area de la Ofic (m2)</t>
  </si>
  <si>
    <t>CONDICION COMERCIAL</t>
  </si>
  <si>
    <t>Venta</t>
  </si>
  <si>
    <t>Alquiler</t>
  </si>
  <si>
    <t>FOTO 1</t>
  </si>
  <si>
    <t>PLANO</t>
  </si>
  <si>
    <t>FACHADA</t>
  </si>
  <si>
    <t>FOTO 2</t>
  </si>
  <si>
    <t>FOTO 3</t>
  </si>
  <si>
    <t>FOTO 4</t>
  </si>
  <si>
    <t>FOTO 5</t>
  </si>
  <si>
    <t>FOTO 6</t>
  </si>
  <si>
    <t>FOTO 7</t>
  </si>
  <si>
    <t>FOTO 8</t>
  </si>
  <si>
    <t>FOTO 9</t>
  </si>
  <si>
    <t>FOTO 10</t>
  </si>
  <si>
    <t>IMÁGENES</t>
  </si>
  <si>
    <t>DISTRITO</t>
  </si>
  <si>
    <t>DNI</t>
  </si>
  <si>
    <t>CORREO</t>
  </si>
  <si>
    <t>EMPRESA EN LA QUE TRABAJA</t>
  </si>
  <si>
    <t xml:space="preserve">DIRECCIÓN </t>
  </si>
  <si>
    <t>En proyecto</t>
  </si>
  <si>
    <t xml:space="preserve">Listo y Entregado </t>
  </si>
  <si>
    <t>04 meses</t>
  </si>
  <si>
    <t>DISPONIBILIDAD - TIEMPO ENTREGA</t>
  </si>
  <si>
    <t>Inmediata</t>
  </si>
  <si>
    <t>INGRESO DE DATA DE OFICINA</t>
  </si>
  <si>
    <t>PARTICULARIDADES</t>
  </si>
  <si>
    <t>L C 1</t>
  </si>
  <si>
    <t>LC  2</t>
  </si>
  <si>
    <t>m2</t>
  </si>
  <si>
    <t>OFICINA</t>
  </si>
  <si>
    <t>Metraje</t>
  </si>
  <si>
    <t>Precio Alq Ofic</t>
  </si>
  <si>
    <t>Precio Alq Estac</t>
  </si>
  <si>
    <t>GRABAR</t>
  </si>
  <si>
    <t>Parqueo Simple</t>
  </si>
  <si>
    <t>inc IGV</t>
  </si>
  <si>
    <t>DATA TIPO POR CADA OFICINA</t>
  </si>
  <si>
    <t>EQUIPAMIENTO PARTICULAR</t>
  </si>
  <si>
    <t>Tabiques Mamp</t>
  </si>
  <si>
    <t>AACC</t>
  </si>
  <si>
    <t xml:space="preserve">Las oficinas en negrita podrían </t>
  </si>
  <si>
    <t>indicar que estan ya tomadas</t>
  </si>
  <si>
    <t>FICHA 01</t>
  </si>
  <si>
    <t>FICHA 02</t>
  </si>
  <si>
    <t>FICHA O3</t>
  </si>
  <si>
    <t>Años construcc, no mayor a…</t>
  </si>
  <si>
    <t>RDM</t>
  </si>
  <si>
    <t>Cant Baños sin contar Serv</t>
  </si>
  <si>
    <t>Cantidad Parqueos deseados</t>
  </si>
  <si>
    <t>Sin isla</t>
  </si>
  <si>
    <t>Otras características</t>
  </si>
  <si>
    <t>CEL</t>
  </si>
  <si>
    <t>SOBRE LA PROPIEDAD</t>
  </si>
  <si>
    <t>ACEPTACIÓN</t>
  </si>
  <si>
    <t>PAIS</t>
  </si>
  <si>
    <t>DEPARTAMENTO</t>
  </si>
  <si>
    <t>PROVINCIA</t>
  </si>
  <si>
    <t>URBANIZACIÓN</t>
  </si>
  <si>
    <t>DIRECCIÓN</t>
  </si>
  <si>
    <t>NUMERACIÓN</t>
  </si>
  <si>
    <t>Santiago de Surco</t>
  </si>
  <si>
    <t>Los Jasminez</t>
  </si>
  <si>
    <t>Javier Prado Oeste</t>
  </si>
  <si>
    <t>NOMBRE</t>
  </si>
  <si>
    <t>APELLIDO</t>
  </si>
  <si>
    <t>DATOS GENERALES</t>
  </si>
  <si>
    <t>RDB</t>
  </si>
  <si>
    <t>Año Construcción</t>
  </si>
  <si>
    <t>En caso elijan las opciones en color…</t>
  </si>
  <si>
    <t>Bomba Hidroneumática</t>
  </si>
  <si>
    <t>Cava de vinos</t>
  </si>
  <si>
    <t>Cava de Vinos</t>
  </si>
  <si>
    <t>PROPIETARIO / OFERTANTE</t>
  </si>
  <si>
    <r>
      <rPr>
        <b/>
        <sz val="16"/>
        <color rgb="FFFF0000"/>
        <rFont val="Aptos Narrow"/>
        <family val="2"/>
        <scheme val="minor"/>
      </rPr>
      <t>CASAS</t>
    </r>
    <r>
      <rPr>
        <b/>
        <sz val="16"/>
        <color theme="1"/>
        <rFont val="Aptos Narrow"/>
        <family val="2"/>
        <scheme val="minor"/>
      </rPr>
      <t xml:space="preserve">  - FILTROS BÚSQUEDA</t>
    </r>
  </si>
  <si>
    <t>PLANOS</t>
  </si>
  <si>
    <t>PISO 1</t>
  </si>
  <si>
    <t>PISO 2</t>
  </si>
  <si>
    <t>PISO 3</t>
  </si>
  <si>
    <r>
      <rPr>
        <b/>
        <sz val="16"/>
        <color rgb="FFFF0000"/>
        <rFont val="Aptos Narrow"/>
        <family val="2"/>
        <scheme val="minor"/>
      </rPr>
      <t>INGRESO</t>
    </r>
    <r>
      <rPr>
        <b/>
        <sz val="16"/>
        <color theme="1"/>
        <rFont val="Aptos Narrow"/>
        <family val="2"/>
        <scheme val="minor"/>
      </rPr>
      <t xml:space="preserve"> -  DATOS DE PROPIEDAD</t>
    </r>
  </si>
  <si>
    <r>
      <rPr>
        <b/>
        <sz val="11"/>
        <rFont val="Aptos Narrow"/>
        <family val="2"/>
        <scheme val="minor"/>
      </rPr>
      <t>CONDICIONES DE USO</t>
    </r>
    <r>
      <rPr>
        <b/>
        <sz val="11"/>
        <color rgb="FFFF0000"/>
        <rFont val="Aptos Narrow"/>
        <family val="2"/>
        <scheme val="minor"/>
      </rPr>
      <t xml:space="preserve"> MATCH</t>
    </r>
  </si>
  <si>
    <t>Dirección / Distrito</t>
  </si>
  <si>
    <t>Cantidad Parqueos</t>
  </si>
  <si>
    <t>Dormitorio Servicio</t>
  </si>
  <si>
    <t>COMERCIALIZACIÓN</t>
  </si>
  <si>
    <t>EQUIPAMIENTO INTERIOR</t>
  </si>
  <si>
    <t>Mobiliario sala comedor</t>
  </si>
  <si>
    <t>Refrigeradora  Cocina M/ondas</t>
  </si>
  <si>
    <t>Lavadora Secadora</t>
  </si>
  <si>
    <t>Mejaje y otros</t>
  </si>
  <si>
    <t>VENTA EN DÓLARES</t>
  </si>
  <si>
    <t>ALQUILER DÓLARES</t>
  </si>
  <si>
    <t>VENTA EN SOLES</t>
  </si>
  <si>
    <t>ALQUILER SOLES</t>
  </si>
  <si>
    <t>INFO GRÁFICA</t>
  </si>
  <si>
    <t>VIDEO 01</t>
  </si>
  <si>
    <t>VIDEO 02</t>
  </si>
  <si>
    <t>COMPRA</t>
  </si>
  <si>
    <t>ALQUILER</t>
  </si>
  <si>
    <t>CONDICIÓN COMERICAL REQUERIDA</t>
  </si>
  <si>
    <t>CASA</t>
  </si>
  <si>
    <t>SELECCIONADAS</t>
  </si>
  <si>
    <t>AT</t>
  </si>
  <si>
    <t>AC</t>
  </si>
  <si>
    <t>VALOR US$</t>
  </si>
  <si>
    <r>
      <t xml:space="preserve">BUSQUEDA CASAS VENTA </t>
    </r>
    <r>
      <rPr>
        <b/>
        <sz val="12"/>
        <color rgb="FFFF0000"/>
        <rFont val="Aptos Narrow"/>
        <family val="2"/>
        <scheme val="minor"/>
      </rPr>
      <t>o alquiler de ser el caso</t>
    </r>
  </si>
  <si>
    <t>Casa moderna, ubicada dentro de Urbanización cerrada cerca al ingreso a Casuarinas.  Estado Impecable.  Amplios ambientes, Doble altura, Bla bla bla</t>
  </si>
  <si>
    <t>Parqueos</t>
  </si>
  <si>
    <t>CRITERIOS EMPLEADOS</t>
  </si>
  <si>
    <t>Antigüedad</t>
  </si>
  <si>
    <t>Dormit</t>
  </si>
  <si>
    <t>&lt; 10 años</t>
  </si>
  <si>
    <t>Si</t>
  </si>
  <si>
    <t>Sí</t>
  </si>
  <si>
    <t>Código  SUR3422</t>
  </si>
  <si>
    <r>
      <t xml:space="preserve">LIBRE desde </t>
    </r>
    <r>
      <rPr>
        <b/>
        <sz val="11"/>
        <color rgb="FFFF0000"/>
        <rFont val="Aptos Narrow"/>
        <family val="2"/>
        <scheme val="minor"/>
      </rPr>
      <t>Set2025</t>
    </r>
  </si>
  <si>
    <t>I</t>
  </si>
  <si>
    <t>II</t>
  </si>
  <si>
    <t>III</t>
  </si>
  <si>
    <t>IV</t>
  </si>
  <si>
    <t>DESEO ME CONTACTEN</t>
  </si>
  <si>
    <t>ACCIONES</t>
  </si>
  <si>
    <t>DESEO MAYOR INFORMACIÓN POR LA ALTERNATIVA…</t>
  </si>
  <si>
    <t>DESEO COORDINAR UNA VISITA A LA ALTERNATIVA…</t>
  </si>
  <si>
    <t>INGRESO DATA</t>
  </si>
  <si>
    <t>PLANTILLA BUSQUEDA</t>
  </si>
  <si>
    <t>TIPO DE INMUEBLE</t>
  </si>
  <si>
    <t>CODIGO</t>
  </si>
  <si>
    <t>SUR3422</t>
  </si>
  <si>
    <t xml:space="preserve">FICHA INDIVIDUAL DE INMUEBLE </t>
  </si>
  <si>
    <t>CONDICIÓN</t>
  </si>
  <si>
    <t>VENTA</t>
  </si>
  <si>
    <t>Proponer 02 alternativas de día y horas (Con 03 días de anticipación)</t>
  </si>
  <si>
    <r>
      <t xml:space="preserve">TRASLADAR PROPUESTA PRELIMINAR POR ALTERNATIVA  </t>
    </r>
    <r>
      <rPr>
        <b/>
        <sz val="11"/>
        <color rgb="FFFF0000"/>
        <rFont val="Aptos Narrow"/>
        <family val="2"/>
        <scheme val="minor"/>
      </rPr>
      <t>XYZ</t>
    </r>
  </si>
  <si>
    <t>PLANTILLA EXCEL O COMO IMAGEN PARA COMPARTIR INFO</t>
  </si>
  <si>
    <t>AREA</t>
  </si>
  <si>
    <t>ANTIGUED</t>
  </si>
  <si>
    <t>PARQUEO</t>
  </si>
  <si>
    <t>VARIOS</t>
  </si>
  <si>
    <t>&lt;15</t>
  </si>
  <si>
    <t>ESTATUS</t>
  </si>
  <si>
    <t>ALQ / VEN</t>
  </si>
  <si>
    <t>&lt;20</t>
  </si>
  <si>
    <t>IMPLEMENT</t>
  </si>
  <si>
    <t>SEMI</t>
  </si>
  <si>
    <t>&lt;3 meses</t>
  </si>
  <si>
    <t>OTROS</t>
  </si>
  <si>
    <t>&lt;14</t>
  </si>
  <si>
    <t>ALT EDIF</t>
  </si>
  <si>
    <t>&lt;18</t>
  </si>
  <si>
    <t>ANTIGUE</t>
  </si>
  <si>
    <t>IMPLEMNET</t>
  </si>
  <si>
    <t>FULL</t>
  </si>
  <si>
    <t>DISPONIB</t>
  </si>
  <si>
    <t>&lt; 2meses</t>
  </si>
  <si>
    <t>SI</t>
  </si>
  <si>
    <t>CAFET</t>
  </si>
  <si>
    <t>V / ALQ</t>
  </si>
  <si>
    <t>AMPLIAR FILTROS</t>
  </si>
  <si>
    <t>PISOS</t>
  </si>
  <si>
    <t>DORM</t>
  </si>
  <si>
    <t>BAÑOS</t>
  </si>
  <si>
    <t>TERRAZA</t>
  </si>
  <si>
    <t>PISCINA</t>
  </si>
  <si>
    <t>ALQ</t>
  </si>
  <si>
    <t>Código  SIS2211</t>
  </si>
  <si>
    <r>
      <t>BUSQUEDA OFICINAS VENTA</t>
    </r>
    <r>
      <rPr>
        <b/>
        <sz val="14"/>
        <color rgb="FFFF0000"/>
        <rFont val="Aptos Narrow"/>
        <family val="2"/>
        <scheme val="minor"/>
      </rPr>
      <t xml:space="preserve"> </t>
    </r>
    <r>
      <rPr>
        <b/>
        <sz val="12"/>
        <color rgb="FFFF0000"/>
        <rFont val="Aptos Narrow"/>
        <family val="2"/>
        <scheme val="minor"/>
      </rPr>
      <t>y</t>
    </r>
    <r>
      <rPr>
        <b/>
        <sz val="14"/>
        <color rgb="FFFF0000"/>
        <rFont val="Aptos Narrow"/>
        <family val="2"/>
        <scheme val="minor"/>
      </rPr>
      <t>/</t>
    </r>
    <r>
      <rPr>
        <b/>
        <sz val="12"/>
        <color rgb="FFFF0000"/>
        <rFont val="Aptos Narrow"/>
        <family val="2"/>
        <scheme val="minor"/>
      </rPr>
      <t>o alquiler de ser el caso</t>
    </r>
  </si>
  <si>
    <t>Terreno Residencial</t>
  </si>
  <si>
    <t>Terreno Industrial</t>
  </si>
  <si>
    <t>Terreno Comercial</t>
  </si>
  <si>
    <t>Casa de Playa</t>
  </si>
  <si>
    <t>Casa de Campo</t>
  </si>
  <si>
    <t>Local Comercial</t>
  </si>
  <si>
    <t>Local Industrial</t>
  </si>
  <si>
    <t>OJO - DESDE LA PÁGINA PRINCIPAL - LOS DOS GRANDES BOTONES A PERCIBIR DEBERÍAN SER ESTOS</t>
  </si>
  <si>
    <t>Provincia</t>
  </si>
  <si>
    <t xml:space="preserve">San Isidro </t>
  </si>
  <si>
    <t>Miraflores</t>
  </si>
  <si>
    <t>La Molina</t>
  </si>
  <si>
    <t>etc</t>
  </si>
  <si>
    <t>x</t>
  </si>
  <si>
    <t>Distritos</t>
  </si>
  <si>
    <t>Area Requerida</t>
  </si>
  <si>
    <t>Que brinde la opción de escritura y autollenado o que vaya desplegando opciones por cada celda</t>
  </si>
  <si>
    <t>Compra</t>
  </si>
  <si>
    <t>Parqueos Requeridos</t>
  </si>
  <si>
    <t>Nivel Implementación</t>
  </si>
  <si>
    <t>Semi Implementada</t>
  </si>
  <si>
    <t>Presup Compra US$</t>
  </si>
  <si>
    <t>Presup Alquiler US$</t>
  </si>
  <si>
    <t>Implementada</t>
  </si>
  <si>
    <t>Casa Oficina</t>
  </si>
  <si>
    <t>Oficina en edificio</t>
  </si>
  <si>
    <t>Casa Residencial</t>
  </si>
  <si>
    <t>Cantid Dormitorios</t>
  </si>
  <si>
    <t>Cantid de Parqueos</t>
  </si>
  <si>
    <t>Presup para Compra</t>
  </si>
  <si>
    <t>Presup para Alquiler</t>
  </si>
  <si>
    <t>Antigüedad no mayor a</t>
  </si>
  <si>
    <t>20 años</t>
  </si>
  <si>
    <t>Puerta a Calle</t>
  </si>
  <si>
    <t>Area Terreno en m2</t>
  </si>
  <si>
    <t>Area Construída en m2</t>
  </si>
  <si>
    <r>
      <t xml:space="preserve">Si fuese </t>
    </r>
    <r>
      <rPr>
        <b/>
        <sz val="11"/>
        <color theme="1"/>
        <rFont val="Aptos Narrow"/>
        <family val="2"/>
        <scheme val="minor"/>
      </rPr>
      <t>CASA - RESIDENCIA,</t>
    </r>
    <r>
      <rPr>
        <sz val="11"/>
        <color theme="1"/>
        <rFont val="Aptos Narrow"/>
        <family val="2"/>
        <scheme val="minor"/>
      </rPr>
      <t xml:space="preserve">  el filtro básico, habiendo definido previamente el tema de ubicación general, distrito, etc, sería el siguiente</t>
    </r>
  </si>
  <si>
    <t>Amoblado FULL</t>
  </si>
  <si>
    <t xml:space="preserve">Aforo como para </t>
  </si>
  <si>
    <t>personas</t>
  </si>
  <si>
    <t>Area Techada Requerida</t>
  </si>
  <si>
    <t>unidades</t>
  </si>
  <si>
    <t>En Calle</t>
  </si>
  <si>
    <t>En Avenida</t>
  </si>
  <si>
    <t>Pueden escoger o una alternativa o incluso las 2</t>
  </si>
  <si>
    <t>Licencia Funcionamiento</t>
  </si>
  <si>
    <t>No requerida</t>
  </si>
  <si>
    <t>Si requerida</t>
  </si>
  <si>
    <t>Siempre buscando opciones 15% para arriba y por debajo</t>
  </si>
  <si>
    <t>Ubicac General Inmueble</t>
  </si>
  <si>
    <t>Zona Cerrada</t>
  </si>
  <si>
    <t>CASA OFICINA</t>
  </si>
  <si>
    <t>CASA RESIDENCIAL</t>
  </si>
  <si>
    <t xml:space="preserve">Valle Hermoso </t>
  </si>
  <si>
    <t>Monterrico</t>
  </si>
  <si>
    <t>Cada interesado indicará lo que necesite. Contemplar 20% por encima y por debajo</t>
  </si>
  <si>
    <t>YY</t>
  </si>
  <si>
    <t>HH</t>
  </si>
  <si>
    <t>Luego del resultado de aplicar los filtros básicos, se podrá hacer uso de los filtros avanzados, logrando con ello un resultado mas fino, mas objetivo</t>
  </si>
  <si>
    <t>Sistema debe buscar 15% por encima o por debajo del area indicada por el demandante</t>
  </si>
  <si>
    <t>Demandante define su capacidad de inversión. Indicar que no se debe considerar el IGV.  Sistema debe buscar hasta 15% por encima y por debajo de los montos indicados</t>
  </si>
  <si>
    <t>Nota:</t>
  </si>
  <si>
    <t>Uso Inmueble</t>
  </si>
  <si>
    <t>SURCO</t>
  </si>
  <si>
    <t>LA MOLINA</t>
  </si>
  <si>
    <t>Si previamente marcaron dos distritos, que tenga la chance de buscar las Urb por cada distrito</t>
  </si>
  <si>
    <t>La Planicie</t>
  </si>
  <si>
    <t>La Molina Vieja</t>
  </si>
  <si>
    <t>Rinconada</t>
  </si>
  <si>
    <r>
      <t>Si fuese DPTO</t>
    </r>
    <r>
      <rPr>
        <b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 el filtro básico, habiendo definido previamente el tema de ubicación general, distrito, etc, sería el siguiente</t>
    </r>
  </si>
  <si>
    <t>Equipada y Amoblada</t>
  </si>
  <si>
    <t>Se activa esta opción sólo cuando se elije casa en alquiler</t>
  </si>
  <si>
    <t>No</t>
  </si>
  <si>
    <t>Terraza - area promedio deseada</t>
  </si>
  <si>
    <t>Tipo Departamento</t>
  </si>
  <si>
    <t>Flat / Duplex / Triplex / Penthouse</t>
  </si>
  <si>
    <t>Nota</t>
  </si>
  <si>
    <t>NARRATIVAS GENERALES</t>
  </si>
  <si>
    <t>Cada tipo de inmueble tendrá información básicamente en función a los filtros que se emplearan para poder facilitar un MATCH</t>
  </si>
  <si>
    <t>apropiado entre la oferta y la demanda.  En adición a lo que los filtros necesitaran, cada tipo de inmueble contará con información</t>
  </si>
  <si>
    <t>complementaria para redondear la fotografía apropiada y la data singular del producto inmobiliario.</t>
  </si>
  <si>
    <t>Definir si se desea BUSCAR UN INMUEBLE (Demandante) o si se desea COMERCIALIZAR (Propietario o eventualmente corredor)</t>
  </si>
  <si>
    <t>El otro botón que podría activarse, solo si eres miembro reconocido y quizas estableciendo un PAGO ANUAL sería el botón de Consultoría</t>
  </si>
  <si>
    <t>el cual será muy util para inversionistas, desarrolladores, constructores, etc.  Como para pensarlo y darle forma.</t>
  </si>
  <si>
    <t>Luego establecer la zona de búsqueda o interés, en el caso que se haya elegido BUSCAR UN INMUEBLE</t>
  </si>
  <si>
    <t>País, Dpto, Provincia, Distrito y eventualmente Barrios o Urbanizaciones</t>
  </si>
  <si>
    <t>Luego definir el tipo de inmueble que se irá a Buscar</t>
  </si>
  <si>
    <t>Las oficinas, como regularmente se les llama y conoce, son espacios dentro de edificios, porque tambien hay las llamadas casas oficinas, tema aparte</t>
  </si>
  <si>
    <t>que como su nombre lo indica, son casas, que fueron residenciales pero ahora con uso de oficinas.  Tienen un capítulo aparte</t>
  </si>
  <si>
    <t>Un propietario puede ser dueño de una o mas oficinas dentro de un edificio</t>
  </si>
  <si>
    <t>o puede ser que un Propietario sea dueño de todas las oficinas de un edificio</t>
  </si>
  <si>
    <t>Ergo deberá pensarse en que el ingreso de data debería brindar algun tipo de consideración como para que no sea tedioso</t>
  </si>
  <si>
    <t>Ejemplo:  Primero considerar el ingreso de data del edificio - generales - como ubicación, altura, areas comunes, etc y luego ver como hacemos para el ingreso de cada oficina</t>
  </si>
  <si>
    <t>dado que algunas oficinas pueden tener metrajes diferentes, características diferentes, etc</t>
  </si>
  <si>
    <t>En un edificio de oficinas pueden haber diferentes tipos de oficina por metraje - imaginemos 5 por piso</t>
  </si>
  <si>
    <t>El Edificio puede tener 12 pisos por ejemplo</t>
  </si>
  <si>
    <t>Piso 1 puede ser comercial - ergo tendrá locales comerciales</t>
  </si>
  <si>
    <t>Piso 2 podría ser parqueos y otro tanto en sótanos</t>
  </si>
  <si>
    <t>Piso 2 podría ser tambien comercio y recien del 3 para arriba oficinas</t>
  </si>
  <si>
    <t>Del piso 3 al 5 incluído, podrian haber estas 5 oficinas por piso</t>
  </si>
  <si>
    <t>Quizas del 5 al 8 las oficinas cambien de formato y sean 2 por piso</t>
  </si>
  <si>
    <t>y del 9 al 12 sean de formato grande (piso completo) pero pudiendo pasar lo siguiente</t>
  </si>
  <si>
    <t>Piso 9 piso completo</t>
  </si>
  <si>
    <t>Piso 10 piso completo</t>
  </si>
  <si>
    <t xml:space="preserve">Piso 11 piso completo y por ende, los 3 pisos tendrían el mismo metraje salgo que el edificio no sea todo recto hacia arriba  y sea inclinado, hacia afuera o hacia dentro. </t>
  </si>
  <si>
    <t>Ejemplo de este tipo de inclinacion hay varios en Lima - Torre Interbank en Javier Prado con Vía Explesa por ejemplo</t>
  </si>
  <si>
    <t>y para rematar el piso 12, siendo piso completo presente fachada recesada permitiendo contar con una terraza.</t>
  </si>
  <si>
    <t>S1</t>
  </si>
  <si>
    <t>S2</t>
  </si>
  <si>
    <t>S3</t>
  </si>
  <si>
    <t>S4</t>
  </si>
  <si>
    <t>Oficina con Area Ocupada de 660 m2 pero neto de oficinas solo 600 m2</t>
  </si>
  <si>
    <t>Local comercial 1 con 140 m2 - Local Comercial 2 con 120 m2</t>
  </si>
  <si>
    <t>El Area de 400 m2 naranja pueden ser los m2 de areas comunes, salas de reunión, SUM, etc</t>
  </si>
  <si>
    <t>PARQUEOS</t>
  </si>
  <si>
    <t>Esto se graficaría de la siguiente forma (Configuración Vertical)</t>
  </si>
  <si>
    <t>Parqueos en Sótanos pueden ser</t>
  </si>
  <si>
    <t>Simples - cuando son para un solo carro</t>
  </si>
  <si>
    <t>Dobles -  para 2 vehiculos, uno detrás del otro</t>
  </si>
  <si>
    <t>Piso entero de 660 m2</t>
  </si>
  <si>
    <t>Piso entero de 660 m3</t>
  </si>
  <si>
    <t>Piso entero de 660 m4</t>
  </si>
  <si>
    <t>Dos oficinas por piso 360 y 300</t>
  </si>
  <si>
    <t>Dos oficinas por piso 360 y 301</t>
  </si>
  <si>
    <t>Dos oficinas por piso 360 y 302</t>
  </si>
  <si>
    <t>Dos oficinas por piso 360 y 303</t>
  </si>
  <si>
    <t>5 oficinas por piso de metrados variados</t>
  </si>
  <si>
    <t>6 oficinas por piso de metrados variados</t>
  </si>
  <si>
    <t>7 oficinas por piso de metrados variados</t>
  </si>
  <si>
    <t>Ahora, por un momento imaginemos que lo que sigue es la distribución de las oficinas en planta.</t>
  </si>
  <si>
    <t>401 + 402</t>
  </si>
  <si>
    <t>401 + 402 + 403</t>
  </si>
  <si>
    <t>401 + 402 + 403 + 404</t>
  </si>
  <si>
    <t>401 + 402 +403 +404 +405</t>
  </si>
  <si>
    <t>ACUMULATIVO PROGRESIVO</t>
  </si>
  <si>
    <t>402 + 403</t>
  </si>
  <si>
    <t>404 + 405</t>
  </si>
  <si>
    <t>LO QUE RARAMENTE SE DÁ</t>
  </si>
  <si>
    <t>405 + 401</t>
  </si>
  <si>
    <t>y que todas estan aun libres…  sin ser tomadas - siendo lo amarillo hall de ascensores, escaleras, etc</t>
  </si>
  <si>
    <t>ACUMULATIVO SALPICADO CONTIGUO VERTICAL</t>
  </si>
  <si>
    <t>ACUMULATIVO SALPICADO CONTIGUOS HORIZONTAL</t>
  </si>
  <si>
    <t>403 + 404 + 405 + 303 + 304 + 305</t>
  </si>
  <si>
    <t>El sistema tiene que permitir encontrar aquellas oficinas contiguas libres para poder</t>
  </si>
  <si>
    <t>ofrecer el metraje de ambas consolidadas, de acuerdo al requerimiento del Demandante</t>
  </si>
  <si>
    <t xml:space="preserve">No deberían salir en la búsqueda avanzada si no salir ya del trato </t>
  </si>
  <si>
    <t>con el broker o agente que lo represente o guíe</t>
  </si>
  <si>
    <t>asi sean de diferentes propietarios</t>
  </si>
  <si>
    <t>Ahora en cuanto a la información que cada oficina debe de manejar, sobre todo en el caso de Alquileres</t>
  </si>
  <si>
    <t>Area</t>
  </si>
  <si>
    <t>unid</t>
  </si>
  <si>
    <t>Libre o Ocupada</t>
  </si>
  <si>
    <t>Fecha Término</t>
  </si>
  <si>
    <t>Fecha Inicio</t>
  </si>
  <si>
    <t>De estar libre debería figurar dentro de la oferta de MATCH</t>
  </si>
  <si>
    <t>Con estos datos se asume fue ya alquilada - sale de la oferta</t>
  </si>
  <si>
    <t>y reaparece 03 meses antes del vencimiento - pero con advertencia</t>
  </si>
  <si>
    <t>Si alguien buscaba una oficina de este tipo y no encontró, de estar registrado, podría activar un estado de REQUERIMIENTO EN STBY</t>
  </si>
  <si>
    <t>de forma tal que reciba alertas cuando algun inmueble este próximo a ser liberado</t>
  </si>
  <si>
    <t>Valor Alquiler Ofic</t>
  </si>
  <si>
    <t>dlrs</t>
  </si>
  <si>
    <t>Este valor debe de incluir el valor de los parqueos - ver si con o sin IGV</t>
  </si>
  <si>
    <t>02.feb.2025</t>
  </si>
  <si>
    <t>01 feb. 2027</t>
  </si>
  <si>
    <t>Valor Venta Ofic</t>
  </si>
  <si>
    <t>Estos datos podrian hacer que el software sea algo autosuficiente</t>
  </si>
  <si>
    <t>No disponible</t>
  </si>
  <si>
    <t xml:space="preserve">Además, cuando un contrato esta por vencerse, 04 meses antes, MATCH debería establecer comunicación de manera automática con </t>
  </si>
  <si>
    <t xml:space="preserve">el propietario o broker de la cuenta, como para avisar de la próxima culminación, iniciar proceso de renegociación para una ampliación o </t>
  </si>
  <si>
    <t xml:space="preserve">realizar una busqueda para ver que clientes aun estan con Demanda activa pero en STBY ya sea porque no encontraron lo que deseaban </t>
  </si>
  <si>
    <t>o porque se encuentren a la espera del rompimiento o finalización de contrato justamente para su inmueble.</t>
  </si>
  <si>
    <t xml:space="preserve">Recordar que toda sesión de búsqueda o proceso de busqueda o de ingreso de data para la comercialización debería pasar un TALÁN </t>
  </si>
  <si>
    <t>a MATCH para estar informados de la actividad de manera oportunda y poder brindar asesoría o soporte cuando sea necesario o cuando</t>
  </si>
  <si>
    <t xml:space="preserve">sea requerido.  Al respecto muchas soluciones automatizadas tienen como una opción CONTACTAR A UN BROKER y hasta que proponen las opciones de conversación </t>
  </si>
  <si>
    <t>planteando hasta respuestas programadas como parte de la orientación</t>
  </si>
  <si>
    <t>Esto se indica como ejemplo de lo que los propietarios de edificio puedan visualizar para saber que tienen ya colocado y que no aun</t>
  </si>
  <si>
    <r>
      <t>y quizas picando eventualmente en alguna de las oficinas se le despliegue un cuadro con el detalle que se expresa en lo indicado en</t>
    </r>
    <r>
      <rPr>
        <b/>
        <sz val="11"/>
        <color theme="1"/>
        <rFont val="Aptos Narrow"/>
        <family val="2"/>
        <scheme val="minor"/>
      </rPr>
      <t xml:space="preserve"> amarillo fosforescente </t>
    </r>
    <r>
      <rPr>
        <sz val="11"/>
        <color theme="1"/>
        <rFont val="Aptos Narrow"/>
        <family val="2"/>
        <scheme val="minor"/>
      </rPr>
      <t>(ver mas abajo ejemplo 402)</t>
    </r>
  </si>
  <si>
    <r>
      <rPr>
        <b/>
        <sz val="14"/>
        <color rgb="FFFF0000"/>
        <rFont val="Aptos Narrow"/>
        <family val="2"/>
        <scheme val="minor"/>
      </rPr>
      <t>OFICINAS</t>
    </r>
    <r>
      <rPr>
        <b/>
        <sz val="11"/>
        <color theme="1"/>
        <rFont val="Aptos Narrow"/>
        <family val="2"/>
        <scheme val="minor"/>
      </rPr>
      <t xml:space="preserve"> - LO MAS COMPLICADO DEL CONJUNTO DE TIPO DE INMUEBLES</t>
    </r>
  </si>
  <si>
    <t>NOTA ACLARATORIA</t>
  </si>
  <si>
    <t>Parqueo slimple es para un solo parqueo</t>
  </si>
  <si>
    <t>Parqueo Doble es para dos vehículos, uno tras otro (en linea)</t>
  </si>
  <si>
    <t>ergo si alguien dice:</t>
  </si>
  <si>
    <t xml:space="preserve">La Ofic cuenta con 2 parqueos simples y 2 dobles quiere decir </t>
  </si>
  <si>
    <t>que esa oficina cuenta con capacidad para 6 autos.</t>
  </si>
  <si>
    <t>ALTERNATIVAS DE UNION / ACUMULACIÓN DE OFICINAS Y METRAJES</t>
  </si>
  <si>
    <t>CONSULTA - HASTA AQUÍ, TEMA DE OFICINAS, ALGUNA PREGUNTA O SUGERENCIA???</t>
  </si>
  <si>
    <t>CASAS OFICINA</t>
  </si>
  <si>
    <t>Tener presente que cada oficina tiene mucho mas información particular, como el nivel de implementación etc</t>
  </si>
  <si>
    <t>o los datos complementarios sobre los atributos del edificio, pero lo mencionado en el cuadro anterior es para un control del propietario</t>
  </si>
  <si>
    <t>Nota - como ejemplo</t>
  </si>
  <si>
    <t>El proceso de las Casas Oficinas ya es típico y sencillo, como el que usaría para una casa convencional o Dptos.  No hay complejidades, simplemente aplicación de filtros ya establecidos</t>
  </si>
  <si>
    <t>YA SE ACORDÓ, O LO UNO  O LO OTRO</t>
  </si>
  <si>
    <t>ENTER</t>
  </si>
  <si>
    <t>Posible imagen de acompañamiento</t>
  </si>
  <si>
    <t>para este pantallazo de Filtros Básicos</t>
  </si>
  <si>
    <t>Ya se habló de esto</t>
  </si>
  <si>
    <t>Equipado y Amoblado</t>
  </si>
  <si>
    <t>Esta opción solo para casos de Alquiler</t>
  </si>
  <si>
    <t>TERRENO RESIDENCIAL</t>
  </si>
  <si>
    <t>Malecones</t>
  </si>
  <si>
    <t>Edificio</t>
  </si>
  <si>
    <t>Casa</t>
  </si>
  <si>
    <t>pisos</t>
  </si>
  <si>
    <t>Buscar 15% por encima o por debajo de lo que se indique</t>
  </si>
  <si>
    <t>ml</t>
  </si>
  <si>
    <t>US$ / m2</t>
  </si>
  <si>
    <t>Dólares</t>
  </si>
  <si>
    <t>1´250,000</t>
  </si>
  <si>
    <t>Cerros / Lomas</t>
  </si>
  <si>
    <t>Valor Compra / m2</t>
  </si>
  <si>
    <t>Frente promedio</t>
  </si>
  <si>
    <t>En teoría ya se habría elegido el distrito. Ejemplo JESUS MARÍA</t>
  </si>
  <si>
    <t>Que se pueda o marcar una equis o mas opciones como que tambien se tenga la opción de indicar LA CALLE o Av, en la que se desea encotrar el inmueble</t>
  </si>
  <si>
    <t>Monto Compra Deseado</t>
  </si>
  <si>
    <t xml:space="preserve">FALTA </t>
  </si>
  <si>
    <t>PROPORCIONAR</t>
  </si>
  <si>
    <t>FOTO</t>
  </si>
  <si>
    <t>busquedas por separado, o lo uno o lo otro. Ya pactado así</t>
  </si>
  <si>
    <t>El concepto de oficinas aplica unicamente para espacios de oficinas ubicados en edificios. Casas Oficinas es otro tipo de inmueble ( se verá a continuación)</t>
  </si>
  <si>
    <t>Uso Administrativo (puerta cerrada)</t>
  </si>
  <si>
    <t>Uso Comercial</t>
  </si>
  <si>
    <t>Playa</t>
  </si>
  <si>
    <t xml:space="preserve">Campo </t>
  </si>
  <si>
    <t>Favor brindar la opción de aplicar filtro para buscar por Urbanizaciones, por cada distrito, calles o avenidas</t>
  </si>
  <si>
    <t>CASA DE TEMPORADA</t>
  </si>
  <si>
    <t>Campo</t>
  </si>
  <si>
    <t xml:space="preserve">Compra </t>
  </si>
  <si>
    <t>Brindar la opción de poder seleccionar tambien indicando x ejemplo, entre el km 70 y 100 de la PanSur</t>
  </si>
  <si>
    <t>Area Construcción</t>
  </si>
  <si>
    <t>Cant Camas Dobles</t>
  </si>
  <si>
    <t>Cant de Meses</t>
  </si>
  <si>
    <t>Fecha de Inicio</t>
  </si>
  <si>
    <t>Fecha de Término</t>
  </si>
  <si>
    <t>SI ES PARA ALQUILER…</t>
  </si>
  <si>
    <t>Amoblada</t>
  </si>
  <si>
    <t>Equipada</t>
  </si>
  <si>
    <t>Parqueos Propios</t>
  </si>
  <si>
    <t>Valor compra deseado</t>
  </si>
  <si>
    <t>Dolares</t>
  </si>
  <si>
    <t>Solo para conocimiento, estos valores suelen incluir el costo del inmueble y parqueos</t>
  </si>
  <si>
    <t>Habría que ver las opciones - Chaclacayo, Cieneguilla, Chosica, Lurin/Pachacamac, Chincha, Mala, etc</t>
  </si>
  <si>
    <t>Sería espectacular poder encontrar la forma que se mencione algun punto hito de referencia conocido como para que el sistema busque a 10 cuadras a la redonda o algo así.  Ej: Cerca a Univ de Lima.  Considerar usar plano como referencia</t>
  </si>
  <si>
    <t>Alquiler deseado x mes</t>
  </si>
  <si>
    <t>TERRENO COMERCIAL</t>
  </si>
  <si>
    <t>se entiende que ya se eligió el Distrito en el filtro genérico</t>
  </si>
  <si>
    <t>Area Construída requerida</t>
  </si>
  <si>
    <t>Urbanización de interés</t>
  </si>
  <si>
    <t>Avenida o Eje de Interés</t>
  </si>
  <si>
    <t>Av. Aviación</t>
  </si>
  <si>
    <t xml:space="preserve">Entre las cuadras </t>
  </si>
  <si>
    <t>13 y 26</t>
  </si>
  <si>
    <t>ver si esto es factible</t>
  </si>
  <si>
    <t>Dentro de Centro Comercial</t>
  </si>
  <si>
    <t>De una sola planta</t>
  </si>
  <si>
    <t>Con Mezaninne</t>
  </si>
  <si>
    <t>En Sótano</t>
  </si>
  <si>
    <t>Presupuesto de compra</t>
  </si>
  <si>
    <t>Presupuesto de Alquiler</t>
  </si>
  <si>
    <t>Tipo de Comercio a poner?</t>
  </si>
  <si>
    <t xml:space="preserve">Restaurante </t>
  </si>
  <si>
    <t>Tienda de productos</t>
  </si>
  <si>
    <t>Bancos - Financiera</t>
  </si>
  <si>
    <t>Emplazamiento del local</t>
  </si>
  <si>
    <t>Se despliegan esas opciones para marcar una o varias</t>
  </si>
  <si>
    <t>dolares</t>
  </si>
  <si>
    <t>Karaoke</t>
  </si>
  <si>
    <t>Showroom</t>
  </si>
  <si>
    <t>Farmacia</t>
  </si>
  <si>
    <t>Ferretería</t>
  </si>
  <si>
    <t>Discoteca</t>
  </si>
  <si>
    <t>Casino</t>
  </si>
  <si>
    <t>Otros</t>
  </si>
  <si>
    <t>sería bueno</t>
  </si>
  <si>
    <t>Area Terreno requerido</t>
  </si>
  <si>
    <t>256:280C256:278</t>
  </si>
  <si>
    <t>Zonificación Requerido</t>
  </si>
  <si>
    <t>CZ CM CV</t>
  </si>
  <si>
    <t>Zonificación Requerida</t>
  </si>
  <si>
    <t>Frente requerido</t>
  </si>
  <si>
    <t>se entiende que ya se eligió el Distrito en el filtro genérico - Lurin por ejemplo</t>
  </si>
  <si>
    <t>Dentro de Parque Industrial</t>
  </si>
  <si>
    <t>REQUERIMIENTOS TECNICOS</t>
  </si>
  <si>
    <t>Con losa (piso)</t>
  </si>
  <si>
    <t>Con electricidad Monofásico</t>
  </si>
  <si>
    <t>Con electricidasd Trifásico</t>
  </si>
  <si>
    <t>Con GAS dentro o cerca</t>
  </si>
  <si>
    <t>Vía acceso Afirmada</t>
  </si>
  <si>
    <t>Vía acceso Pavimentada</t>
  </si>
  <si>
    <t>Como para marcar o indicar con una equis</t>
  </si>
  <si>
    <t>Precio Compra Deseado</t>
  </si>
  <si>
    <t>dólares</t>
  </si>
  <si>
    <t>dólares x mes</t>
  </si>
  <si>
    <t>Area Techada de Nave</t>
  </si>
  <si>
    <t>Patio Maniobras / Area Libre</t>
  </si>
  <si>
    <t>Zona industrial tradicional</t>
  </si>
  <si>
    <t>ejemplo Huachipa, Chorrillos, Lurin, etc</t>
  </si>
  <si>
    <t>FILTROS BÁSICAS - DE INICIO, POR CADA TIPO DE INMUEBLE</t>
  </si>
  <si>
    <t>La Secuencia de Filtrado Inicial, debería ser el siguiente… como para ubicarnos en lineas generales</t>
  </si>
  <si>
    <t>FILTROS BASICOS COMPLETOS PARA TODOS LOS TIPOS DE INMUEBLES</t>
  </si>
  <si>
    <r>
      <t xml:space="preserve">Según tipo de inmueble elegido, se </t>
    </r>
    <r>
      <rPr>
        <b/>
        <sz val="11"/>
        <color rgb="FFFF0000"/>
        <rFont val="Aptos Narrow"/>
        <family val="2"/>
        <scheme val="minor"/>
      </rPr>
      <t>personalizarán</t>
    </r>
    <r>
      <rPr>
        <b/>
        <sz val="11"/>
        <rFont val="Aptos Narrow"/>
        <family val="2"/>
        <scheme val="minor"/>
      </rPr>
      <t xml:space="preserve"> los botones de búsqueda y debería acompañarse </t>
    </r>
    <r>
      <rPr>
        <b/>
        <sz val="11"/>
        <color rgb="FFFF0000"/>
        <rFont val="Aptos Narrow"/>
        <family val="2"/>
        <scheme val="minor"/>
      </rPr>
      <t>con una imagen afin</t>
    </r>
  </si>
  <si>
    <t>En tal sentido, si se escogió OFICINAS, debería verse junto a los filtrós Básicos, una o varias imágenes corporativas como fondo</t>
  </si>
  <si>
    <t>OFICINAS en EDIFICIOS</t>
  </si>
  <si>
    <t>Area Requerida en m2</t>
  </si>
  <si>
    <t>Esta opción de Nivel de Implementación se abre o apertura unicamente para las opciones de alquiler</t>
  </si>
  <si>
    <t>o lo uno o lo otro</t>
  </si>
  <si>
    <t>Terreno para…</t>
  </si>
  <si>
    <t>Altura Edificación deseada</t>
  </si>
  <si>
    <t>Frente Parque</t>
  </si>
  <si>
    <t>Cerca a ….</t>
  </si>
  <si>
    <t>Esto es importante para este tipo de requerimientos</t>
  </si>
  <si>
    <t>Cercano a….</t>
  </si>
  <si>
    <t>Sería muy provechoso tener algo asi.  Al ingreso de la data de los inmuebles comerciales en oferta tendría que haber una indicación de alternativas de uso o ideal para….</t>
  </si>
  <si>
    <t>Frente de Lote</t>
  </si>
  <si>
    <t>metros</t>
  </si>
  <si>
    <t>Cerca a….</t>
  </si>
  <si>
    <t>ver opción de hito referencial, quizas usando mapa</t>
  </si>
  <si>
    <t>Ovalo Higuereta</t>
  </si>
  <si>
    <t>Altura Edificación Requerida</t>
  </si>
  <si>
    <t>Con energía eléctrica o cerca</t>
  </si>
  <si>
    <t>Con habilitación Sanitaria</t>
  </si>
  <si>
    <t>Vía de acceso Afirmada</t>
  </si>
  <si>
    <t>Vía de acceso Pavimentada</t>
  </si>
  <si>
    <t>Altura minima  piso techo  en nave</t>
  </si>
  <si>
    <t>Sería bueno ver si se puede colocar puntos de referencia o quizas en un plano y que el sistema haga su busqueda,</t>
  </si>
  <si>
    <t>5 cuadras a la redonda o sobre el eje de interés</t>
  </si>
  <si>
    <t>FILTROS AVANZADOS</t>
  </si>
  <si>
    <t>Parqueos para Bicicletas</t>
  </si>
  <si>
    <t>ASCENSORES</t>
  </si>
  <si>
    <t>De Sótano directo a Oficina</t>
  </si>
  <si>
    <t>COMPLEMENTARIOS</t>
  </si>
  <si>
    <t>IMPLEMENTACIÓN / DETALLE</t>
  </si>
  <si>
    <t>Red Contra Incendios Sprinklers</t>
  </si>
  <si>
    <t>Fibra Óptica / Telefonía</t>
  </si>
  <si>
    <t>PRONTITUD / TIMMING DE CIERRE</t>
  </si>
  <si>
    <t>Inmediato</t>
  </si>
  <si>
    <t>Menos de 03 meses</t>
  </si>
  <si>
    <t>Menos de 06 meses</t>
  </si>
  <si>
    <t>Menos de 01 año</t>
  </si>
  <si>
    <t>Parqueos Vehículos Eléctricos</t>
  </si>
  <si>
    <t>De Sótano a Piso 1 (con trasbordo)</t>
  </si>
  <si>
    <t>Con doble frente (delante y atrás)</t>
  </si>
  <si>
    <t>Con doble frente (esquina)</t>
  </si>
  <si>
    <t>Hacia el frente (fachada exterior)</t>
  </si>
  <si>
    <t>EMPLAZAMIENTO - VISTA DE LA OFICINA</t>
  </si>
  <si>
    <t>Helipuerto</t>
  </si>
  <si>
    <t>De encendido manual</t>
  </si>
  <si>
    <t>De encendido automático</t>
  </si>
  <si>
    <t>Ctos Técnicos / Condensadores</t>
  </si>
  <si>
    <t>Recepción / Seguridad 24x7</t>
  </si>
  <si>
    <t>Restaurantes, Copias y Servicios</t>
  </si>
  <si>
    <t>Bancos / Financieras</t>
  </si>
  <si>
    <t>SOPORTE DEL EDIFICIO</t>
  </si>
  <si>
    <t>DESCRIPCIÓN GENERAL DEL EDIFICIO</t>
  </si>
  <si>
    <t>Moderno Edificio de formato medio, céntricamente ubicado a un paso de las Avenidas Javier Prado y Rivera Navarrete.  En esquina, frente a parque, estupenda iluminación natural e interconexión con la ciudad en sus 4 ejes.  Cuenta con 10 pisos de altura y 02 oficinas por piso.  Finos acabados, excelente seguridad, formatos de plantas sin columnas para un diseño interior personalizado</t>
  </si>
  <si>
    <t>Cantidad de Sótanos</t>
  </si>
  <si>
    <t>Local Comercial 01</t>
  </si>
  <si>
    <t>Local Comercial 02</t>
  </si>
  <si>
    <t>Local Comercial 03</t>
  </si>
  <si>
    <t xml:space="preserve">Casi Listo en menos de </t>
  </si>
  <si>
    <t>Ascensor Directo Sótano a Ofic</t>
  </si>
  <si>
    <t>Fibra Optica / Telefonía</t>
  </si>
  <si>
    <t>Bancos y Financieras</t>
  </si>
  <si>
    <t>OTROS ATRIBUTOS</t>
  </si>
  <si>
    <t>Area Ocupada (m2)</t>
  </si>
  <si>
    <r>
      <t xml:space="preserve">En caso la busqueda no haya sido la adecuada ni con el uso de filtros avanzados, el cliente PODRIA  activar el boton de </t>
    </r>
    <r>
      <rPr>
        <b/>
        <sz val="12"/>
        <color rgb="FFFF0000"/>
        <rFont val="Aptos Narrow"/>
        <family val="2"/>
        <scheme val="minor"/>
      </rPr>
      <t>REQ STBY ALERTA</t>
    </r>
    <r>
      <rPr>
        <sz val="12"/>
        <color rgb="FFFF0000"/>
        <rFont val="Aptos Narrow"/>
        <family val="2"/>
        <scheme val="minor"/>
      </rPr>
      <t xml:space="preserve">  como para que reciba una señal cuando ingrese una propiedad que calce con su requerimiento, </t>
    </r>
    <r>
      <rPr>
        <b/>
        <sz val="12"/>
        <color rgb="FFFF0000"/>
        <rFont val="Aptos Narrow"/>
        <family val="2"/>
        <scheme val="minor"/>
      </rPr>
      <t>debiendo estar previamente registrado</t>
    </r>
  </si>
  <si>
    <r>
      <t xml:space="preserve">Un Inversionista, Desarrollador o Inmobiliario, podría tener mas de una oficina.  Puede tener, 4, 10 o quizas ser el dueño de todo el complejo y tener todas las oficinas en ALQUILER y no precisamente en venta.  En ese escenario, la información general del edificio será la misma para todo, variando unicamente la data de cada Oficina.  </t>
    </r>
    <r>
      <rPr>
        <b/>
        <sz val="11"/>
        <color rgb="FFFF0000"/>
        <rFont val="Aptos Narrow"/>
        <family val="2"/>
        <scheme val="minor"/>
      </rPr>
      <t>Cómo manejar ese ingreso de data para que no sea tan repetitivo y tedioso?</t>
    </r>
    <r>
      <rPr>
        <sz val="11"/>
        <color theme="1"/>
        <rFont val="Aptos Narrow"/>
        <family val="2"/>
        <scheme val="minor"/>
      </rPr>
      <t xml:space="preserve">                                                                                                                                                                                         Algunas oficinas variarían en metraje, nivel de equipamiento, vista hacia el exterior, fecha de disponibilidad, cantidad de parqueos y obviamente precio, etc lo cual deberá detallarse de alguna manera para que los filtros de búsqueda actuen de manera eficiente y de acuerdo a la singularidad de cada una de ellas.</t>
    </r>
  </si>
  <si>
    <t xml:space="preserve">Libre </t>
  </si>
  <si>
    <t>Ocupada</t>
  </si>
  <si>
    <t>Fecha Inicio Alq</t>
  </si>
  <si>
    <t>Falsos techos</t>
  </si>
  <si>
    <t>Sprinklers</t>
  </si>
  <si>
    <t>en alquiler o vendidas, de ser el caso</t>
  </si>
  <si>
    <t>REGISTRO DE INGRESO DE DEMANDANTE</t>
  </si>
  <si>
    <t>NOMBRE Y APELLIDO</t>
  </si>
  <si>
    <t>OFERTANTE / PROPIETARIO / COMERCIALIZADOR</t>
  </si>
  <si>
    <t>QUE BUSCA EN ALQUILER O COMPRA</t>
  </si>
  <si>
    <t>FICHA 04</t>
  </si>
  <si>
    <t>CONTACTOS :</t>
  </si>
  <si>
    <t>FICHA 05</t>
  </si>
  <si>
    <t>Pisos del Edificio</t>
  </si>
  <si>
    <t>Cant de Sótanos</t>
  </si>
  <si>
    <t>Deseo coordinar una cita</t>
  </si>
  <si>
    <t>Me gustaría conversar con un asesor</t>
  </si>
  <si>
    <t>Nombre</t>
  </si>
  <si>
    <t>Apellido</t>
  </si>
  <si>
    <t>Empresa</t>
  </si>
  <si>
    <t>Cargo</t>
  </si>
  <si>
    <t>Celular</t>
  </si>
  <si>
    <t>E-mail</t>
  </si>
  <si>
    <t>REGISTRO / USUARIO DEMANDANTE</t>
  </si>
  <si>
    <t>Redactar Mensaje</t>
  </si>
  <si>
    <t>REGISTRO DEMANDANTE</t>
  </si>
  <si>
    <t>REGISTRO PROPIETARIO</t>
  </si>
  <si>
    <t>Quizás asi se podrían mostar las impresiones que se hagan de aquellos inmuebles preseleccionados como parte del interés que se tiene, luego de aplicar filtros</t>
  </si>
  <si>
    <t>POSIBLE MODELO DE IMPRESIÓN DE DATA DE UNA OFICINA EN PARTICULAR</t>
  </si>
  <si>
    <t>ALTENATIVA 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</si>
</sst>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[$$-409]* #,##0.00_ ;_-[$$-409]* \-#,##0.00\ ;_-[$$-409]* &quot;-&quot;??_ ;_-@_ "/>
    <numFmt numFmtId="165" formatCode="&quot;S/&quot;#,##0.00"/>
    <numFmt numFmtId="166" formatCode="_-[$S/-280A]\ * #,##0.00_-;\-[$S/-280A]\ * #,##0.00_-;_-[$S/-280A]\ * &quot;-&quot;??_-;_-@_-"/>
  </numFmts>
  <fonts count="34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1"/>
      <color rgb="FFFF0000"/>
      <name val="Aptos Narrow"/>
      <family val="2"/>
      <scheme val="minor"/>
    </font>
    <font>
      <sz val="11"/>
      <name val="Aptos Narrow"/>
      <family val="2"/>
      <scheme val="minor"/>
    </font>
    <font>
      <sz val="11"/>
      <color rgb="FFEE0000"/>
      <name val="Aptos Narrow"/>
      <family val="2"/>
      <scheme val="minor"/>
    </font>
    <font>
      <sz val="8"/>
      <color theme="1"/>
      <name val="Aptos Narrow"/>
      <family val="2"/>
      <scheme val="minor"/>
    </font>
    <font>
      <b/>
      <sz val="11"/>
      <color rgb="FFFF0000"/>
      <name val="Aptos Narrow"/>
      <family val="2"/>
      <scheme val="minor"/>
    </font>
    <font>
      <b/>
      <sz val="11"/>
      <name val="Aptos Narrow"/>
      <family val="2"/>
      <scheme val="minor"/>
    </font>
    <font>
      <b/>
      <sz val="20"/>
      <color rgb="FFFF0000"/>
      <name val="Aptos Narrow"/>
      <family val="2"/>
      <scheme val="minor"/>
    </font>
    <font>
      <b/>
      <sz val="14"/>
      <color theme="1"/>
      <name val="Aptos Narrow"/>
      <family val="2"/>
      <scheme val="minor"/>
    </font>
    <font>
      <b/>
      <sz val="11"/>
      <color theme="9" tint="-0.249977111117893"/>
      <name val="Aptos Narrow"/>
      <family val="2"/>
      <scheme val="minor"/>
    </font>
    <font>
      <b/>
      <sz val="16"/>
      <color rgb="FFFF0000"/>
      <name val="Aptos Narrow"/>
      <family val="2"/>
      <scheme val="minor"/>
    </font>
    <font>
      <b/>
      <sz val="9"/>
      <color theme="1"/>
      <name val="Aptos Narrow"/>
      <family val="2"/>
      <scheme val="minor"/>
    </font>
    <font>
      <b/>
      <sz val="12"/>
      <color rgb="FFFF0000"/>
      <name val="Aptos Narrow"/>
      <family val="2"/>
      <scheme val="minor"/>
    </font>
    <font>
      <b/>
      <u/>
      <sz val="11"/>
      <color theme="1"/>
      <name val="Aptos Narrow"/>
      <family val="2"/>
      <scheme val="minor"/>
    </font>
    <font>
      <b/>
      <sz val="20"/>
      <color theme="1"/>
      <name val="Aptos Narrow"/>
      <family val="2"/>
      <scheme val="minor"/>
    </font>
    <font>
      <sz val="11"/>
      <color theme="0" tint="-0.14999847407452621"/>
      <name val="Aptos Narrow"/>
      <family val="2"/>
      <scheme val="minor"/>
    </font>
    <font>
      <sz val="11"/>
      <color theme="3" tint="0.249977111117893"/>
      <name val="Aptos Narrow"/>
      <family val="2"/>
      <scheme val="minor"/>
    </font>
    <font>
      <b/>
      <sz val="14"/>
      <color rgb="FFFF00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8"/>
      <color rgb="FFFF0000"/>
      <name val="Aptos Narrow"/>
      <family val="2"/>
      <scheme val="minor"/>
    </font>
    <font>
      <b/>
      <u/>
      <sz val="11"/>
      <color theme="0"/>
      <name val="Aptos Narrow"/>
      <family val="2"/>
      <scheme val="minor"/>
    </font>
    <font>
      <sz val="8"/>
      <name val="Aptos Narrow"/>
      <family val="2"/>
      <scheme val="minor"/>
    </font>
    <font>
      <b/>
      <sz val="24"/>
      <color theme="1"/>
      <name val="Aptos Narrow"/>
      <family val="2"/>
      <scheme val="minor"/>
    </font>
    <font>
      <b/>
      <sz val="24"/>
      <color rgb="FFFF0000"/>
      <name val="Aptos Narrow"/>
      <family val="2"/>
      <scheme val="minor"/>
    </font>
    <font>
      <sz val="13"/>
      <color rgb="FFFF0000"/>
      <name val="Aptos Narrow"/>
      <family val="2"/>
      <scheme val="minor"/>
    </font>
    <font>
      <sz val="12"/>
      <color rgb="FFFF0000"/>
      <name val="Aptos Narrow"/>
      <family val="2"/>
      <scheme val="minor"/>
    </font>
    <font>
      <b/>
      <sz val="20"/>
      <color theme="0"/>
      <name val="Aptos Narrow"/>
      <family val="2"/>
      <scheme val="minor"/>
    </font>
    <font>
      <sz val="10"/>
      <color rgb="FFFF0000"/>
      <name val="Aptos Narrow"/>
      <family val="2"/>
      <scheme val="minor"/>
    </font>
    <font>
      <sz val="9"/>
      <color indexed="81"/>
      <name val="Tahoma"/>
      <family val="2"/>
    </font>
    <font>
      <sz val="10"/>
      <color theme="1"/>
      <name val="Aptos Narrow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3" tint="0.8999908444471571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</fills>
  <borders count="5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454">
    <xf numFmtId="0" fontId="0" fillId="0" borderId="0" xfId="0"/>
    <xf numFmtId="0" fontId="2" fillId="0" borderId="0" xfId="0" applyFont="1"/>
    <xf numFmtId="0" fontId="0" fillId="0" borderId="0" xfId="0" applyAlignment="1">
      <alignment horizontal="right"/>
    </xf>
    <xf numFmtId="0" fontId="0" fillId="0" borderId="1" xfId="0" applyBorder="1"/>
    <xf numFmtId="0" fontId="0" fillId="0" borderId="3" xfId="0" applyBorder="1"/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0" borderId="7" xfId="0" applyBorder="1" applyAlignment="1">
      <alignment horizontal="right"/>
    </xf>
    <xf numFmtId="0" fontId="0" fillId="0" borderId="1" xfId="0" applyBorder="1" applyAlignment="1">
      <alignment horizontal="center"/>
    </xf>
    <xf numFmtId="164" fontId="0" fillId="0" borderId="1" xfId="0" applyNumberFormat="1" applyBorder="1"/>
    <xf numFmtId="0" fontId="0" fillId="0" borderId="4" xfId="0" applyBorder="1"/>
    <xf numFmtId="0" fontId="0" fillId="0" borderId="5" xfId="0" applyBorder="1" applyAlignment="1">
      <alignment horizontal="right"/>
    </xf>
    <xf numFmtId="0" fontId="0" fillId="0" borderId="7" xfId="0" applyBorder="1"/>
    <xf numFmtId="49" fontId="0" fillId="0" borderId="0" xfId="0" applyNumberFormat="1"/>
    <xf numFmtId="0" fontId="0" fillId="2" borderId="1" xfId="0" applyFill="1" applyBorder="1"/>
    <xf numFmtId="0" fontId="0" fillId="2" borderId="3" xfId="0" applyFill="1" applyBorder="1" applyAlignment="1">
      <alignment horizontal="left"/>
    </xf>
    <xf numFmtId="0" fontId="0" fillId="2" borderId="4" xfId="0" applyFill="1" applyBorder="1" applyAlignment="1">
      <alignment horizontal="left"/>
    </xf>
    <xf numFmtId="0" fontId="0" fillId="2" borderId="5" xfId="0" applyFill="1" applyBorder="1"/>
    <xf numFmtId="0" fontId="0" fillId="2" borderId="7" xfId="0" applyFill="1" applyBorder="1"/>
    <xf numFmtId="0" fontId="0" fillId="2" borderId="3" xfId="0" applyFill="1" applyBorder="1"/>
    <xf numFmtId="0" fontId="0" fillId="2" borderId="2" xfId="0" applyFill="1" applyBorder="1"/>
    <xf numFmtId="0" fontId="0" fillId="2" borderId="4" xfId="0" applyFill="1" applyBorder="1"/>
    <xf numFmtId="0" fontId="0" fillId="2" borderId="1" xfId="0" applyFill="1" applyBorder="1" applyAlignment="1">
      <alignment horizontal="left"/>
    </xf>
    <xf numFmtId="0" fontId="0" fillId="2" borderId="1" xfId="0" applyFill="1" applyBorder="1" applyAlignment="1">
      <alignment horizontal="right"/>
    </xf>
    <xf numFmtId="0" fontId="0" fillId="2" borderId="3" xfId="0" applyFill="1" applyBorder="1" applyAlignment="1">
      <alignment horizontal="right"/>
    </xf>
    <xf numFmtId="0" fontId="0" fillId="3" borderId="5" xfId="0" applyFill="1" applyBorder="1" applyAlignment="1">
      <alignment horizontal="right"/>
    </xf>
    <xf numFmtId="0" fontId="0" fillId="3" borderId="7" xfId="0" applyFill="1" applyBorder="1" applyAlignment="1">
      <alignment horizontal="right"/>
    </xf>
    <xf numFmtId="0" fontId="4" fillId="0" borderId="0" xfId="0" applyFont="1"/>
    <xf numFmtId="0" fontId="0" fillId="0" borderId="5" xfId="0" applyBorder="1"/>
    <xf numFmtId="0" fontId="0" fillId="0" borderId="6" xfId="0" applyBorder="1"/>
    <xf numFmtId="0" fontId="0" fillId="0" borderId="4" xfId="0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0" xfId="0" applyAlignment="1">
      <alignment horizontal="center"/>
    </xf>
    <xf numFmtId="0" fontId="4" fillId="0" borderId="1" xfId="0" applyFont="1" applyBorder="1" applyAlignment="1">
      <alignment horizontal="center"/>
    </xf>
    <xf numFmtId="164" fontId="0" fillId="0" borderId="1" xfId="0" applyNumberFormat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1" fillId="0" borderId="0" xfId="0" applyFont="1"/>
    <xf numFmtId="0" fontId="1" fillId="0" borderId="0" xfId="0" applyFont="1" applyAlignment="1">
      <alignment horizontal="left"/>
    </xf>
    <xf numFmtId="0" fontId="3" fillId="0" borderId="0" xfId="1" applyFill="1" applyBorder="1"/>
    <xf numFmtId="0" fontId="4" fillId="0" borderId="0" xfId="0" applyFont="1" applyAlignment="1">
      <alignment horizontal="center"/>
    </xf>
    <xf numFmtId="0" fontId="0" fillId="2" borderId="6" xfId="0" applyFill="1" applyBorder="1"/>
    <xf numFmtId="0" fontId="1" fillId="2" borderId="1" xfId="0" applyFont="1" applyFill="1" applyBorder="1"/>
    <xf numFmtId="0" fontId="1" fillId="2" borderId="1" xfId="0" applyFont="1" applyFill="1" applyBorder="1" applyAlignment="1">
      <alignment horizontal="left"/>
    </xf>
    <xf numFmtId="0" fontId="1" fillId="2" borderId="3" xfId="0" applyFont="1" applyFill="1" applyBorder="1"/>
    <xf numFmtId="0" fontId="5" fillId="0" borderId="1" xfId="0" applyFont="1" applyBorder="1" applyAlignment="1">
      <alignment horizontal="center"/>
    </xf>
    <xf numFmtId="0" fontId="6" fillId="2" borderId="1" xfId="0" applyFont="1" applyFill="1" applyBorder="1"/>
    <xf numFmtId="0" fontId="6" fillId="0" borderId="1" xfId="0" applyFont="1" applyBorder="1" applyAlignment="1">
      <alignment horizontal="center"/>
    </xf>
    <xf numFmtId="0" fontId="6" fillId="2" borderId="3" xfId="0" applyFont="1" applyFill="1" applyBorder="1"/>
    <xf numFmtId="0" fontId="6" fillId="0" borderId="0" xfId="0" applyFont="1"/>
    <xf numFmtId="0" fontId="0" fillId="3" borderId="1" xfId="0" applyFill="1" applyBorder="1"/>
    <xf numFmtId="0" fontId="5" fillId="2" borderId="1" xfId="0" applyFont="1" applyFill="1" applyBorder="1"/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1" fillId="2" borderId="2" xfId="0" applyFont="1" applyFill="1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3" xfId="0" applyBorder="1" applyAlignment="1">
      <alignment horizontal="left"/>
    </xf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right"/>
    </xf>
    <xf numFmtId="0" fontId="5" fillId="0" borderId="3" xfId="0" applyFont="1" applyBorder="1" applyAlignment="1">
      <alignment horizontal="right"/>
    </xf>
    <xf numFmtId="0" fontId="5" fillId="0" borderId="17" xfId="0" applyFont="1" applyBorder="1" applyAlignment="1">
      <alignment horizontal="right"/>
    </xf>
    <xf numFmtId="0" fontId="5" fillId="0" borderId="4" xfId="0" applyFont="1" applyBorder="1" applyAlignment="1">
      <alignment horizontal="right"/>
    </xf>
    <xf numFmtId="0" fontId="0" fillId="0" borderId="4" xfId="0" applyBorder="1" applyAlignment="1">
      <alignment horizontal="right"/>
    </xf>
    <xf numFmtId="0" fontId="0" fillId="5" borderId="3" xfId="0" applyFill="1" applyBorder="1"/>
    <xf numFmtId="0" fontId="0" fillId="5" borderId="4" xfId="0" applyFill="1" applyBorder="1"/>
    <xf numFmtId="0" fontId="0" fillId="0" borderId="0" xfId="0" applyAlignment="1">
      <alignment horizontal="left"/>
    </xf>
    <xf numFmtId="0" fontId="1" fillId="0" borderId="0" xfId="0" applyFont="1" applyAlignment="1">
      <alignment horizontal="center"/>
    </xf>
    <xf numFmtId="0" fontId="0" fillId="0" borderId="2" xfId="0" applyBorder="1"/>
    <xf numFmtId="0" fontId="0" fillId="0" borderId="18" xfId="0" applyBorder="1"/>
    <xf numFmtId="165" fontId="0" fillId="0" borderId="1" xfId="0" applyNumberFormat="1" applyBorder="1"/>
    <xf numFmtId="2" fontId="0" fillId="0" borderId="1" xfId="0" applyNumberFormat="1" applyBorder="1"/>
    <xf numFmtId="2" fontId="0" fillId="0" borderId="4" xfId="0" applyNumberFormat="1" applyBorder="1"/>
    <xf numFmtId="2" fontId="0" fillId="6" borderId="1" xfId="0" applyNumberFormat="1" applyFill="1" applyBorder="1"/>
    <xf numFmtId="0" fontId="0" fillId="7" borderId="1" xfId="0" applyFill="1" applyBorder="1"/>
    <xf numFmtId="0" fontId="0" fillId="0" borderId="8" xfId="0" applyBorder="1"/>
    <xf numFmtId="0" fontId="5" fillId="0" borderId="15" xfId="0" applyFont="1" applyBorder="1" applyAlignment="1">
      <alignment horizontal="right"/>
    </xf>
    <xf numFmtId="0" fontId="0" fillId="0" borderId="15" xfId="0" applyBorder="1" applyAlignment="1">
      <alignment horizontal="center"/>
    </xf>
    <xf numFmtId="0" fontId="0" fillId="9" borderId="8" xfId="0" applyFill="1" applyBorder="1" applyAlignment="1">
      <alignment horizontal="center"/>
    </xf>
    <xf numFmtId="0" fontId="0" fillId="9" borderId="1" xfId="0" applyFill="1" applyBorder="1" applyAlignment="1">
      <alignment horizontal="center"/>
    </xf>
    <xf numFmtId="0" fontId="0" fillId="10" borderId="1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0" fontId="0" fillId="10" borderId="19" xfId="0" applyFill="1" applyBorder="1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/>
    <xf numFmtId="0" fontId="7" fillId="0" borderId="1" xfId="0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1" xfId="0" applyFont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21" xfId="0" applyFill="1" applyBorder="1" applyAlignment="1">
      <alignment horizontal="center"/>
    </xf>
    <xf numFmtId="0" fontId="0" fillId="10" borderId="3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9" fillId="10" borderId="1" xfId="0" applyFont="1" applyFill="1" applyBorder="1" applyAlignment="1">
      <alignment horizontal="center"/>
    </xf>
    <xf numFmtId="0" fontId="1" fillId="10" borderId="1" xfId="0" applyFont="1" applyFill="1" applyBorder="1" applyAlignment="1">
      <alignment horizontal="center"/>
    </xf>
    <xf numFmtId="0" fontId="1" fillId="10" borderId="5" xfId="0" applyFont="1" applyFill="1" applyBorder="1" applyAlignment="1">
      <alignment horizontal="center"/>
    </xf>
    <xf numFmtId="0" fontId="0" fillId="9" borderId="5" xfId="0" applyFill="1" applyBorder="1" applyAlignment="1">
      <alignment horizontal="center"/>
    </xf>
    <xf numFmtId="0" fontId="9" fillId="10" borderId="7" xfId="0" applyFont="1" applyFill="1" applyBorder="1" applyAlignment="1">
      <alignment horizontal="center"/>
    </xf>
    <xf numFmtId="0" fontId="1" fillId="10" borderId="7" xfId="0" applyFont="1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0" borderId="24" xfId="0" applyBorder="1"/>
    <xf numFmtId="0" fontId="0" fillId="0" borderId="30" xfId="0" applyBorder="1"/>
    <xf numFmtId="0" fontId="0" fillId="0" borderId="31" xfId="0" applyBorder="1"/>
    <xf numFmtId="0" fontId="0" fillId="0" borderId="32" xfId="0" applyBorder="1"/>
    <xf numFmtId="0" fontId="0" fillId="0" borderId="33" xfId="0" applyBorder="1"/>
    <xf numFmtId="0" fontId="10" fillId="0" borderId="0" xfId="0" applyFont="1" applyAlignment="1">
      <alignment horizontal="center"/>
    </xf>
    <xf numFmtId="0" fontId="1" fillId="0" borderId="5" xfId="0" applyFont="1" applyBorder="1"/>
    <xf numFmtId="0" fontId="1" fillId="0" borderId="6" xfId="0" applyFont="1" applyBorder="1"/>
    <xf numFmtId="0" fontId="0" fillId="0" borderId="17" xfId="0" applyBorder="1" applyAlignment="1">
      <alignment horizontal="center"/>
    </xf>
    <xf numFmtId="0" fontId="0" fillId="2" borderId="17" xfId="0" applyFill="1" applyBorder="1"/>
    <xf numFmtId="0" fontId="0" fillId="2" borderId="18" xfId="0" applyFill="1" applyBorder="1"/>
    <xf numFmtId="0" fontId="0" fillId="2" borderId="24" xfId="0" applyFill="1" applyBorder="1"/>
    <xf numFmtId="0" fontId="0" fillId="2" borderId="32" xfId="0" applyFill="1" applyBorder="1"/>
    <xf numFmtId="0" fontId="0" fillId="2" borderId="33" xfId="0" applyFill="1" applyBorder="1"/>
    <xf numFmtId="0" fontId="0" fillId="2" borderId="8" xfId="0" applyFill="1" applyBorder="1"/>
    <xf numFmtId="0" fontId="0" fillId="0" borderId="32" xfId="0" applyBorder="1" applyAlignment="1">
      <alignment horizontal="left"/>
    </xf>
    <xf numFmtId="0" fontId="1" fillId="2" borderId="3" xfId="0" applyFont="1" applyFill="1" applyBorder="1" applyAlignment="1">
      <alignment horizontal="left"/>
    </xf>
    <xf numFmtId="0" fontId="0" fillId="9" borderId="3" xfId="0" applyFill="1" applyBorder="1"/>
    <xf numFmtId="0" fontId="0" fillId="9" borderId="4" xfId="0" applyFill="1" applyBorder="1"/>
    <xf numFmtId="0" fontId="1" fillId="9" borderId="2" xfId="0" applyFont="1" applyFill="1" applyBorder="1" applyAlignment="1">
      <alignment horizontal="left"/>
    </xf>
    <xf numFmtId="0" fontId="0" fillId="9" borderId="18" xfId="0" applyFill="1" applyBorder="1" applyAlignment="1">
      <alignment horizontal="left"/>
    </xf>
    <xf numFmtId="0" fontId="8" fillId="0" borderId="0" xfId="0" applyFont="1"/>
    <xf numFmtId="0" fontId="0" fillId="3" borderId="3" xfId="0" applyFill="1" applyBorder="1"/>
    <xf numFmtId="0" fontId="11" fillId="0" borderId="0" xfId="0" applyFont="1"/>
    <xf numFmtId="0" fontId="4" fillId="0" borderId="12" xfId="0" applyFont="1" applyBorder="1"/>
    <xf numFmtId="0" fontId="0" fillId="0" borderId="1" xfId="0" applyBorder="1" applyAlignment="1">
      <alignment horizontal="left"/>
    </xf>
    <xf numFmtId="0" fontId="0" fillId="11" borderId="1" xfId="0" applyFill="1" applyBorder="1"/>
    <xf numFmtId="0" fontId="0" fillId="11" borderId="1" xfId="0" applyFill="1" applyBorder="1" applyAlignment="1">
      <alignment horizontal="left"/>
    </xf>
    <xf numFmtId="0" fontId="0" fillId="4" borderId="9" xfId="0" applyFill="1" applyBorder="1"/>
    <xf numFmtId="0" fontId="0" fillId="4" borderId="10" xfId="0" applyFill="1" applyBorder="1"/>
    <xf numFmtId="0" fontId="8" fillId="4" borderId="10" xfId="0" applyFont="1" applyFill="1" applyBorder="1" applyAlignment="1">
      <alignment horizontal="right"/>
    </xf>
    <xf numFmtId="0" fontId="0" fillId="4" borderId="34" xfId="0" applyFill="1" applyBorder="1"/>
    <xf numFmtId="0" fontId="0" fillId="4" borderId="14" xfId="0" applyFill="1" applyBorder="1"/>
    <xf numFmtId="0" fontId="0" fillId="4" borderId="15" xfId="0" applyFill="1" applyBorder="1"/>
    <xf numFmtId="0" fontId="12" fillId="4" borderId="15" xfId="0" applyFont="1" applyFill="1" applyBorder="1" applyAlignment="1">
      <alignment horizontal="right"/>
    </xf>
    <xf numFmtId="0" fontId="0" fillId="4" borderId="35" xfId="0" applyFill="1" applyBorder="1"/>
    <xf numFmtId="0" fontId="0" fillId="0" borderId="5" xfId="0" applyBorder="1" applyAlignment="1">
      <alignment horizontal="left"/>
    </xf>
    <xf numFmtId="0" fontId="0" fillId="2" borderId="36" xfId="0" applyFill="1" applyBorder="1"/>
    <xf numFmtId="0" fontId="0" fillId="2" borderId="37" xfId="0" applyFill="1" applyBorder="1"/>
    <xf numFmtId="0" fontId="0" fillId="2" borderId="40" xfId="0" applyFill="1" applyBorder="1"/>
    <xf numFmtId="0" fontId="0" fillId="2" borderId="41" xfId="0" applyFill="1" applyBorder="1"/>
    <xf numFmtId="0" fontId="14" fillId="0" borderId="1" xfId="0" applyFont="1" applyBorder="1" applyAlignment="1">
      <alignment horizontal="center"/>
    </xf>
    <xf numFmtId="0" fontId="0" fillId="0" borderId="0" xfId="0" applyAlignment="1">
      <alignment vertical="center"/>
    </xf>
    <xf numFmtId="0" fontId="0" fillId="0" borderId="43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44" xfId="0" applyBorder="1" applyAlignment="1">
      <alignment horizontal="center"/>
    </xf>
    <xf numFmtId="0" fontId="0" fillId="0" borderId="45" xfId="0" applyBorder="1" applyAlignment="1">
      <alignment horizontal="center"/>
    </xf>
    <xf numFmtId="0" fontId="0" fillId="0" borderId="46" xfId="0" applyBorder="1" applyAlignment="1">
      <alignment horizontal="center"/>
    </xf>
    <xf numFmtId="0" fontId="0" fillId="0" borderId="35" xfId="0" applyBorder="1" applyAlignment="1">
      <alignment horizontal="center"/>
    </xf>
    <xf numFmtId="0" fontId="14" fillId="0" borderId="4" xfId="0" applyFont="1" applyBorder="1" applyAlignment="1">
      <alignment horizontal="center"/>
    </xf>
    <xf numFmtId="0" fontId="0" fillId="0" borderId="47" xfId="0" applyBorder="1" applyAlignment="1">
      <alignment horizontal="center"/>
    </xf>
    <xf numFmtId="0" fontId="0" fillId="0" borderId="48" xfId="0" applyBorder="1" applyAlignment="1">
      <alignment horizontal="center"/>
    </xf>
    <xf numFmtId="0" fontId="16" fillId="0" borderId="0" xfId="0" applyFont="1"/>
    <xf numFmtId="0" fontId="17" fillId="0" borderId="0" xfId="0" applyFont="1" applyAlignment="1">
      <alignment vertical="center"/>
    </xf>
    <xf numFmtId="0" fontId="0" fillId="0" borderId="4" xfId="0" applyBorder="1" applyAlignment="1">
      <alignment vertical="center"/>
    </xf>
    <xf numFmtId="0" fontId="0" fillId="11" borderId="2" xfId="0" applyFill="1" applyBorder="1"/>
    <xf numFmtId="0" fontId="0" fillId="11" borderId="18" xfId="0" applyFill="1" applyBorder="1"/>
    <xf numFmtId="0" fontId="0" fillId="11" borderId="24" xfId="0" applyFill="1" applyBorder="1"/>
    <xf numFmtId="0" fontId="0" fillId="11" borderId="30" xfId="0" applyFill="1" applyBorder="1"/>
    <xf numFmtId="0" fontId="0" fillId="11" borderId="0" xfId="0" applyFill="1"/>
    <xf numFmtId="0" fontId="0" fillId="11" borderId="31" xfId="0" applyFill="1" applyBorder="1"/>
    <xf numFmtId="0" fontId="0" fillId="11" borderId="32" xfId="0" applyFill="1" applyBorder="1"/>
    <xf numFmtId="0" fontId="0" fillId="11" borderId="33" xfId="0" applyFill="1" applyBorder="1"/>
    <xf numFmtId="0" fontId="0" fillId="11" borderId="8" xfId="0" applyFill="1" applyBorder="1"/>
    <xf numFmtId="0" fontId="18" fillId="0" borderId="2" xfId="0" applyFont="1" applyBorder="1"/>
    <xf numFmtId="0" fontId="18" fillId="0" borderId="18" xfId="0" applyFont="1" applyBorder="1"/>
    <xf numFmtId="0" fontId="18" fillId="0" borderId="24" xfId="0" applyFont="1" applyBorder="1"/>
    <xf numFmtId="0" fontId="18" fillId="0" borderId="4" xfId="0" applyFont="1" applyBorder="1" applyAlignment="1">
      <alignment horizontal="center"/>
    </xf>
    <xf numFmtId="0" fontId="18" fillId="0" borderId="3" xfId="0" applyFont="1" applyBorder="1"/>
    <xf numFmtId="0" fontId="18" fillId="0" borderId="17" xfId="0" applyFont="1" applyBorder="1"/>
    <xf numFmtId="0" fontId="18" fillId="0" borderId="4" xfId="0" applyFont="1" applyBorder="1"/>
    <xf numFmtId="0" fontId="18" fillId="3" borderId="3" xfId="0" applyFont="1" applyFill="1" applyBorder="1"/>
    <xf numFmtId="0" fontId="18" fillId="0" borderId="1" xfId="0" applyFont="1" applyBorder="1" applyAlignment="1">
      <alignment horizontal="center"/>
    </xf>
    <xf numFmtId="0" fontId="18" fillId="0" borderId="3" xfId="0" applyFont="1" applyBorder="1" applyAlignment="1">
      <alignment horizontal="left"/>
    </xf>
    <xf numFmtId="0" fontId="18" fillId="0" borderId="8" xfId="0" applyFont="1" applyBorder="1" applyAlignment="1">
      <alignment horizontal="center"/>
    </xf>
    <xf numFmtId="0" fontId="0" fillId="0" borderId="36" xfId="0" applyBorder="1" applyAlignment="1">
      <alignment horizontal="left" vertical="center"/>
    </xf>
    <xf numFmtId="0" fontId="0" fillId="0" borderId="50" xfId="0" applyBorder="1" applyAlignment="1">
      <alignment vertical="center"/>
    </xf>
    <xf numFmtId="0" fontId="0" fillId="0" borderId="34" xfId="0" applyBorder="1" applyAlignment="1">
      <alignment horizontal="center" vertical="center"/>
    </xf>
    <xf numFmtId="0" fontId="0" fillId="0" borderId="51" xfId="0" applyBorder="1" applyAlignment="1">
      <alignment horizontal="left" vertical="center"/>
    </xf>
    <xf numFmtId="0" fontId="0" fillId="0" borderId="40" xfId="0" applyBorder="1" applyAlignment="1">
      <alignment horizontal="left" vertical="center"/>
    </xf>
    <xf numFmtId="0" fontId="0" fillId="0" borderId="20" xfId="0" applyBorder="1" applyAlignment="1">
      <alignment vertical="center"/>
    </xf>
    <xf numFmtId="0" fontId="0" fillId="0" borderId="35" xfId="0" applyBorder="1" applyAlignment="1">
      <alignment horizontal="center" vertical="center"/>
    </xf>
    <xf numFmtId="0" fontId="8" fillId="0" borderId="45" xfId="0" applyFont="1" applyBorder="1" applyAlignment="1">
      <alignment horizontal="center" vertical="center"/>
    </xf>
    <xf numFmtId="0" fontId="19" fillId="0" borderId="0" xfId="0" applyFont="1"/>
    <xf numFmtId="0" fontId="14" fillId="0" borderId="43" xfId="0" applyFont="1" applyBorder="1" applyAlignment="1">
      <alignment horizontal="center"/>
    </xf>
    <xf numFmtId="0" fontId="14" fillId="0" borderId="44" xfId="0" applyFont="1" applyBorder="1" applyAlignment="1">
      <alignment horizontal="center"/>
    </xf>
    <xf numFmtId="0" fontId="14" fillId="0" borderId="46" xfId="0" applyFont="1" applyBorder="1" applyAlignment="1">
      <alignment horizontal="center"/>
    </xf>
    <xf numFmtId="0" fontId="20" fillId="0" borderId="0" xfId="0" applyFont="1" applyAlignment="1">
      <alignment horizontal="right"/>
    </xf>
    <xf numFmtId="0" fontId="0" fillId="0" borderId="38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19" xfId="0" applyBorder="1" applyAlignment="1">
      <alignment horizontal="center"/>
    </xf>
    <xf numFmtId="164" fontId="0" fillId="0" borderId="35" xfId="0" applyNumberFormat="1" applyBorder="1" applyAlignment="1">
      <alignment horizontal="center"/>
    </xf>
    <xf numFmtId="0" fontId="1" fillId="0" borderId="43" xfId="0" applyFont="1" applyBorder="1" applyAlignment="1">
      <alignment horizontal="center"/>
    </xf>
    <xf numFmtId="0" fontId="1" fillId="0" borderId="44" xfId="0" applyFont="1" applyBorder="1" applyAlignment="1">
      <alignment horizontal="center"/>
    </xf>
    <xf numFmtId="0" fontId="1" fillId="0" borderId="46" xfId="0" applyFont="1" applyBorder="1" applyAlignment="1">
      <alignment horizontal="center"/>
    </xf>
    <xf numFmtId="0" fontId="14" fillId="0" borderId="52" xfId="0" applyFont="1" applyBorder="1" applyAlignment="1">
      <alignment horizontal="center"/>
    </xf>
    <xf numFmtId="0" fontId="0" fillId="0" borderId="53" xfId="0" applyBorder="1" applyAlignment="1">
      <alignment horizontal="center"/>
    </xf>
    <xf numFmtId="0" fontId="1" fillId="0" borderId="52" xfId="0" applyFont="1" applyBorder="1" applyAlignment="1">
      <alignment horizontal="center"/>
    </xf>
    <xf numFmtId="164" fontId="0" fillId="0" borderId="34" xfId="0" applyNumberFormat="1" applyBorder="1" applyAlignment="1">
      <alignment horizontal="center"/>
    </xf>
    <xf numFmtId="0" fontId="23" fillId="0" borderId="0" xfId="0" applyFont="1"/>
    <xf numFmtId="0" fontId="17" fillId="0" borderId="0" xfId="0" applyFont="1"/>
    <xf numFmtId="0" fontId="1" fillId="0" borderId="3" xfId="0" applyFont="1" applyBorder="1"/>
    <xf numFmtId="0" fontId="1" fillId="0" borderId="1" xfId="0" applyFont="1" applyBorder="1"/>
    <xf numFmtId="0" fontId="1" fillId="0" borderId="4" xfId="0" applyFont="1" applyBorder="1"/>
    <xf numFmtId="0" fontId="0" fillId="0" borderId="0" xfId="0" applyAlignment="1">
      <alignment horizontal="center" vertical="center"/>
    </xf>
    <xf numFmtId="0" fontId="24" fillId="12" borderId="0" xfId="0" applyFont="1" applyFill="1"/>
    <xf numFmtId="0" fontId="22" fillId="12" borderId="0" xfId="0" applyFont="1" applyFill="1"/>
    <xf numFmtId="0" fontId="21" fillId="12" borderId="0" xfId="0" applyFont="1" applyFill="1"/>
    <xf numFmtId="0" fontId="8" fillId="0" borderId="12" xfId="0" applyFont="1" applyBorder="1"/>
    <xf numFmtId="0" fontId="9" fillId="0" borderId="0" xfId="0" applyFont="1"/>
    <xf numFmtId="0" fontId="0" fillId="0" borderId="13" xfId="0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0" fillId="0" borderId="1" xfId="0" applyBorder="1" applyAlignment="1">
      <alignment wrapText="1"/>
    </xf>
    <xf numFmtId="0" fontId="8" fillId="0" borderId="3" xfId="0" applyFont="1" applyBorder="1"/>
    <xf numFmtId="0" fontId="0" fillId="4" borderId="2" xfId="0" applyFill="1" applyBorder="1"/>
    <xf numFmtId="0" fontId="0" fillId="4" borderId="30" xfId="0" applyFill="1" applyBorder="1"/>
    <xf numFmtId="0" fontId="0" fillId="4" borderId="21" xfId="0" applyFill="1" applyBorder="1"/>
    <xf numFmtId="0" fontId="1" fillId="0" borderId="0" xfId="0" applyFont="1" applyAlignment="1">
      <alignment horizontal="center" vertical="center"/>
    </xf>
    <xf numFmtId="0" fontId="0" fillId="0" borderId="5" xfId="0" applyBorder="1" applyAlignment="1">
      <alignment horizontal="center"/>
    </xf>
    <xf numFmtId="0" fontId="1" fillId="0" borderId="15" xfId="0" applyFont="1" applyBorder="1" applyAlignment="1">
      <alignment horizontal="center"/>
    </xf>
    <xf numFmtId="0" fontId="0" fillId="0" borderId="55" xfId="0" applyBorder="1" applyAlignment="1">
      <alignment horizontal="center"/>
    </xf>
    <xf numFmtId="0" fontId="0" fillId="0" borderId="54" xfId="0" applyBorder="1" applyAlignment="1">
      <alignment horizontal="center"/>
    </xf>
    <xf numFmtId="0" fontId="0" fillId="13" borderId="21" xfId="0" applyFill="1" applyBorder="1"/>
    <xf numFmtId="0" fontId="8" fillId="0" borderId="1" xfId="0" applyFont="1" applyBorder="1"/>
    <xf numFmtId="0" fontId="20" fillId="0" borderId="0" xfId="0" applyFont="1"/>
    <xf numFmtId="0" fontId="27" fillId="0" borderId="0" xfId="0" applyFont="1"/>
    <xf numFmtId="0" fontId="0" fillId="0" borderId="36" xfId="0" applyBorder="1"/>
    <xf numFmtId="0" fontId="0" fillId="0" borderId="50" xfId="0" applyBorder="1"/>
    <xf numFmtId="0" fontId="0" fillId="0" borderId="34" xfId="0" applyBorder="1"/>
    <xf numFmtId="0" fontId="0" fillId="0" borderId="51" xfId="0" applyBorder="1"/>
    <xf numFmtId="0" fontId="0" fillId="0" borderId="45" xfId="0" applyBorder="1"/>
    <xf numFmtId="0" fontId="0" fillId="0" borderId="40" xfId="0" applyBorder="1"/>
    <xf numFmtId="0" fontId="0" fillId="0" borderId="20" xfId="0" applyBorder="1"/>
    <xf numFmtId="0" fontId="0" fillId="0" borderId="35" xfId="0" applyBorder="1"/>
    <xf numFmtId="0" fontId="5" fillId="0" borderId="3" xfId="0" applyFont="1" applyBorder="1" applyAlignment="1">
      <alignment horizontal="left"/>
    </xf>
    <xf numFmtId="0" fontId="0" fillId="11" borderId="21" xfId="0" applyFill="1" applyBorder="1" applyAlignment="1">
      <alignment horizontal="center"/>
    </xf>
    <xf numFmtId="0" fontId="0" fillId="14" borderId="5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5" borderId="1" xfId="0" applyFill="1" applyBorder="1"/>
    <xf numFmtId="0" fontId="1" fillId="16" borderId="0" xfId="0" applyFont="1" applyFill="1"/>
    <xf numFmtId="0" fontId="0" fillId="16" borderId="0" xfId="0" applyFill="1"/>
    <xf numFmtId="0" fontId="1" fillId="16" borderId="21" xfId="0" applyFont="1" applyFill="1" applyBorder="1" applyAlignment="1">
      <alignment horizontal="center"/>
    </xf>
    <xf numFmtId="3" fontId="0" fillId="0" borderId="1" xfId="0" applyNumberFormat="1" applyBorder="1" applyAlignment="1">
      <alignment horizontal="center"/>
    </xf>
    <xf numFmtId="0" fontId="24" fillId="12" borderId="3" xfId="0" applyFont="1" applyFill="1" applyBorder="1"/>
    <xf numFmtId="0" fontId="22" fillId="12" borderId="4" xfId="0" applyFont="1" applyFill="1" applyBorder="1"/>
    <xf numFmtId="0" fontId="0" fillId="9" borderId="1" xfId="0" applyFill="1" applyBorder="1"/>
    <xf numFmtId="0" fontId="1" fillId="0" borderId="1" xfId="0" applyFont="1" applyBorder="1" applyAlignment="1">
      <alignment horizontal="right"/>
    </xf>
    <xf numFmtId="0" fontId="0" fillId="0" borderId="15" xfId="0" applyBorder="1" applyAlignment="1">
      <alignment horizontal="right"/>
    </xf>
    <xf numFmtId="0" fontId="0" fillId="0" borderId="10" xfId="0" applyBorder="1" applyAlignment="1">
      <alignment horizontal="right"/>
    </xf>
    <xf numFmtId="0" fontId="0" fillId="4" borderId="32" xfId="0" applyFill="1" applyBorder="1"/>
    <xf numFmtId="0" fontId="0" fillId="4" borderId="24" xfId="0" applyFill="1" applyBorder="1"/>
    <xf numFmtId="0" fontId="0" fillId="4" borderId="31" xfId="0" applyFill="1" applyBorder="1"/>
    <xf numFmtId="0" fontId="0" fillId="4" borderId="8" xfId="0" applyFill="1" applyBorder="1"/>
    <xf numFmtId="0" fontId="4" fillId="0" borderId="1" xfId="0" applyFont="1" applyBorder="1"/>
    <xf numFmtId="0" fontId="0" fillId="14" borderId="0" xfId="0" applyFill="1"/>
    <xf numFmtId="0" fontId="8" fillId="0" borderId="0" xfId="0" applyFont="1" applyAlignment="1">
      <alignment horizontal="center" vertical="center" wrapText="1"/>
    </xf>
    <xf numFmtId="0" fontId="0" fillId="14" borderId="0" xfId="0" applyFill="1" applyAlignment="1">
      <alignment horizontal="center"/>
    </xf>
    <xf numFmtId="0" fontId="4" fillId="14" borderId="0" xfId="0" applyFont="1" applyFill="1" applyAlignment="1">
      <alignment horizontal="center"/>
    </xf>
    <xf numFmtId="0" fontId="8" fillId="14" borderId="0" xfId="0" applyFont="1" applyFill="1" applyAlignment="1">
      <alignment horizontal="center" vertical="center" wrapText="1"/>
    </xf>
    <xf numFmtId="0" fontId="10" fillId="0" borderId="0" xfId="0" applyFont="1" applyAlignment="1">
      <alignment horizontal="left"/>
    </xf>
    <xf numFmtId="0" fontId="0" fillId="16" borderId="12" xfId="0" applyFill="1" applyBorder="1"/>
    <xf numFmtId="0" fontId="0" fillId="17" borderId="12" xfId="0" applyFill="1" applyBorder="1"/>
    <xf numFmtId="0" fontId="0" fillId="11" borderId="12" xfId="0" applyFill="1" applyBorder="1"/>
    <xf numFmtId="0" fontId="0" fillId="2" borderId="4" xfId="0" applyFill="1" applyBorder="1" applyAlignment="1">
      <alignment horizontal="center"/>
    </xf>
    <xf numFmtId="0" fontId="1" fillId="2" borderId="17" xfId="0" applyFont="1" applyFill="1" applyBorder="1"/>
    <xf numFmtId="17" fontId="0" fillId="4" borderId="1" xfId="0" applyNumberFormat="1" applyFill="1" applyBorder="1" applyAlignment="1">
      <alignment horizontal="center"/>
    </xf>
    <xf numFmtId="0" fontId="1" fillId="0" borderId="0" xfId="0" applyFont="1" applyAlignment="1">
      <alignment horizontal="right"/>
    </xf>
    <xf numFmtId="0" fontId="0" fillId="0" borderId="44" xfId="0" applyBorder="1"/>
    <xf numFmtId="0" fontId="8" fillId="0" borderId="45" xfId="0" applyFont="1" applyBorder="1" applyAlignment="1">
      <alignment horizontal="center"/>
    </xf>
    <xf numFmtId="17" fontId="8" fillId="0" borderId="45" xfId="0" applyNumberFormat="1" applyFont="1" applyBorder="1" applyAlignment="1">
      <alignment horizontal="center"/>
    </xf>
    <xf numFmtId="0" fontId="0" fillId="0" borderId="46" xfId="0" applyBorder="1"/>
    <xf numFmtId="0" fontId="0" fillId="0" borderId="56" xfId="0" applyBorder="1"/>
    <xf numFmtId="0" fontId="0" fillId="0" borderId="57" xfId="0" applyBorder="1" applyAlignment="1">
      <alignment horizontal="center"/>
    </xf>
    <xf numFmtId="0" fontId="0" fillId="0" borderId="22" xfId="0" applyBorder="1"/>
    <xf numFmtId="0" fontId="8" fillId="0" borderId="23" xfId="0" applyFont="1" applyBorder="1" applyAlignment="1">
      <alignment horizontal="center"/>
    </xf>
    <xf numFmtId="0" fontId="5" fillId="0" borderId="0" xfId="0" applyFont="1" applyAlignment="1">
      <alignment horizontal="left"/>
    </xf>
    <xf numFmtId="0" fontId="8" fillId="0" borderId="6" xfId="0" applyFont="1" applyBorder="1"/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30" xfId="0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0" fillId="0" borderId="0" xfId="0" applyAlignment="1">
      <alignment horizontal="left"/>
    </xf>
    <xf numFmtId="0" fontId="0" fillId="0" borderId="4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45" xfId="0" applyBorder="1" applyAlignment="1">
      <alignment horizontal="center"/>
    </xf>
    <xf numFmtId="0" fontId="4" fillId="0" borderId="30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26" fillId="4" borderId="9" xfId="0" applyFont="1" applyFill="1" applyBorder="1" applyAlignment="1">
      <alignment horizontal="center" vertical="center"/>
    </xf>
    <xf numFmtId="0" fontId="26" fillId="4" borderId="11" xfId="0" applyFont="1" applyFill="1" applyBorder="1" applyAlignment="1">
      <alignment horizontal="center" vertical="center"/>
    </xf>
    <xf numFmtId="0" fontId="26" fillId="4" borderId="14" xfId="0" applyFont="1" applyFill="1" applyBorder="1" applyAlignment="1">
      <alignment horizontal="center" vertical="center"/>
    </xf>
    <xf numFmtId="0" fontId="26" fillId="4" borderId="16" xfId="0" applyFont="1" applyFill="1" applyBorder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0" borderId="55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44" xfId="0" applyBorder="1" applyAlignment="1">
      <alignment horizontal="center"/>
    </xf>
    <xf numFmtId="0" fontId="0" fillId="0" borderId="46" xfId="0" applyBorder="1" applyAlignment="1">
      <alignment horizontal="center"/>
    </xf>
    <xf numFmtId="0" fontId="0" fillId="0" borderId="54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41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18" xfId="0" applyBorder="1" applyAlignment="1">
      <alignment horizontal="center" wrapText="1"/>
    </xf>
    <xf numFmtId="0" fontId="0" fillId="0" borderId="24" xfId="0" applyBorder="1" applyAlignment="1">
      <alignment horizontal="center" wrapText="1"/>
    </xf>
    <xf numFmtId="0" fontId="0" fillId="0" borderId="32" xfId="0" applyBorder="1" applyAlignment="1">
      <alignment horizontal="center" wrapText="1"/>
    </xf>
    <xf numFmtId="0" fontId="0" fillId="0" borderId="33" xfId="0" applyBorder="1" applyAlignment="1">
      <alignment horizontal="center" wrapText="1"/>
    </xf>
    <xf numFmtId="0" fontId="0" fillId="0" borderId="8" xfId="0" applyBorder="1" applyAlignment="1">
      <alignment horizontal="center" wrapText="1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 vertical="center" wrapText="1"/>
    </xf>
    <xf numFmtId="0" fontId="8" fillId="0" borderId="0" xfId="0" applyFont="1" applyAlignment="1">
      <alignment horizontal="center" wrapText="1"/>
    </xf>
    <xf numFmtId="0" fontId="1" fillId="0" borderId="1" xfId="0" applyFont="1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0" fontId="0" fillId="0" borderId="24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33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0" xfId="0" applyAlignment="1">
      <alignment horizontal="center" wrapText="1"/>
    </xf>
    <xf numFmtId="0" fontId="0" fillId="0" borderId="2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18" xfId="0" applyFont="1" applyBorder="1" applyAlignment="1">
      <alignment horizontal="center" wrapText="1"/>
    </xf>
    <xf numFmtId="0" fontId="8" fillId="0" borderId="24" xfId="0" applyFont="1" applyBorder="1" applyAlignment="1">
      <alignment horizontal="center" wrapText="1"/>
    </xf>
    <xf numFmtId="0" fontId="8" fillId="0" borderId="31" xfId="0" applyFont="1" applyBorder="1" applyAlignment="1">
      <alignment horizontal="center" wrapText="1"/>
    </xf>
    <xf numFmtId="0" fontId="8" fillId="0" borderId="1" xfId="0" applyFont="1" applyBorder="1" applyAlignment="1">
      <alignment horizontal="center" vertical="center" wrapText="1"/>
    </xf>
    <xf numFmtId="0" fontId="8" fillId="0" borderId="45" xfId="0" applyFont="1" applyBorder="1" applyAlignment="1">
      <alignment horizontal="center" vertical="center" wrapText="1"/>
    </xf>
    <xf numFmtId="0" fontId="0" fillId="11" borderId="9" xfId="0" applyFill="1" applyBorder="1" applyAlignment="1">
      <alignment horizontal="center"/>
    </xf>
    <xf numFmtId="0" fontId="0" fillId="11" borderId="11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1" borderId="13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11" borderId="16" xfId="0" applyFill="1" applyBorder="1" applyAlignment="1">
      <alignment horizontal="center"/>
    </xf>
    <xf numFmtId="0" fontId="1" fillId="0" borderId="26" xfId="0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164" fontId="1" fillId="0" borderId="49" xfId="0" applyNumberFormat="1" applyFont="1" applyBorder="1" applyAlignment="1">
      <alignment horizontal="center"/>
    </xf>
    <xf numFmtId="164" fontId="1" fillId="0" borderId="29" xfId="0" applyNumberFormat="1" applyFont="1" applyBorder="1" applyAlignment="1">
      <alignment horizontal="center"/>
    </xf>
    <xf numFmtId="0" fontId="0" fillId="0" borderId="0" xfId="0" applyAlignment="1">
      <alignment horizontal="left" wrapText="1"/>
    </xf>
    <xf numFmtId="0" fontId="0" fillId="0" borderId="0" xfId="0" applyAlignment="1">
      <alignment horizontal="justify" vertical="top" wrapText="1"/>
    </xf>
    <xf numFmtId="0" fontId="0" fillId="10" borderId="19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9" borderId="2" xfId="0" applyFill="1" applyBorder="1" applyAlignment="1">
      <alignment horizontal="center"/>
    </xf>
    <xf numFmtId="0" fontId="0" fillId="9" borderId="24" xfId="0" applyFill="1" applyBorder="1" applyAlignment="1">
      <alignment horizontal="center"/>
    </xf>
    <xf numFmtId="0" fontId="0" fillId="9" borderId="3" xfId="0" applyFill="1" applyBorder="1" applyAlignment="1">
      <alignment horizontal="center"/>
    </xf>
    <xf numFmtId="0" fontId="0" fillId="9" borderId="4" xfId="0" applyFill="1" applyBorder="1" applyAlignment="1">
      <alignment horizontal="center"/>
    </xf>
    <xf numFmtId="0" fontId="0" fillId="8" borderId="3" xfId="0" applyFill="1" applyBorder="1" applyAlignment="1">
      <alignment horizontal="center"/>
    </xf>
    <xf numFmtId="0" fontId="0" fillId="8" borderId="17" xfId="0" applyFill="1" applyBorder="1" applyAlignment="1">
      <alignment horizontal="center"/>
    </xf>
    <xf numFmtId="0" fontId="0" fillId="8" borderId="4" xfId="0" applyFill="1" applyBorder="1" applyAlignment="1">
      <alignment horizontal="center"/>
    </xf>
    <xf numFmtId="0" fontId="1" fillId="8" borderId="3" xfId="0" applyFont="1" applyFill="1" applyBorder="1" applyAlignment="1">
      <alignment horizontal="center"/>
    </xf>
    <xf numFmtId="0" fontId="1" fillId="8" borderId="17" xfId="0" applyFont="1" applyFill="1" applyBorder="1" applyAlignment="1">
      <alignment horizontal="center"/>
    </xf>
    <xf numFmtId="0" fontId="1" fillId="8" borderId="4" xfId="0" applyFont="1" applyFill="1" applyBorder="1" applyAlignment="1">
      <alignment horizontal="center"/>
    </xf>
    <xf numFmtId="0" fontId="29" fillId="0" borderId="0" xfId="0" applyFont="1" applyAlignment="1">
      <alignment horizontal="center" vertical="center" wrapText="1"/>
    </xf>
    <xf numFmtId="0" fontId="28" fillId="0" borderId="0" xfId="0" applyFont="1" applyAlignment="1">
      <alignment horizontal="center" vertical="center" wrapText="1"/>
    </xf>
    <xf numFmtId="0" fontId="30" fillId="12" borderId="0" xfId="0" applyFont="1" applyFill="1" applyAlignment="1">
      <alignment horizontal="center" vertical="center"/>
    </xf>
    <xf numFmtId="0" fontId="10" fillId="0" borderId="0" xfId="0" applyFont="1" applyAlignment="1">
      <alignment horizont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0" fillId="2" borderId="3" xfId="0" applyFill="1" applyBorder="1" applyAlignment="1">
      <alignment horizontal="left"/>
    </xf>
    <xf numFmtId="0" fontId="0" fillId="2" borderId="4" xfId="0" applyFill="1" applyBorder="1" applyAlignment="1">
      <alignment horizontal="left"/>
    </xf>
    <xf numFmtId="0" fontId="0" fillId="2" borderId="5" xfId="0" applyFill="1" applyBorder="1" applyAlignment="1">
      <alignment horizontal="left" vertical="center"/>
    </xf>
    <xf numFmtId="0" fontId="0" fillId="2" borderId="7" xfId="0" applyFill="1" applyBorder="1" applyAlignment="1">
      <alignment horizontal="left" vertical="center"/>
    </xf>
    <xf numFmtId="164" fontId="0" fillId="0" borderId="38" xfId="0" applyNumberFormat="1" applyBorder="1" applyAlignment="1">
      <alignment horizontal="center"/>
    </xf>
    <xf numFmtId="164" fontId="0" fillId="0" borderId="39" xfId="0" applyNumberFormat="1" applyBorder="1" applyAlignment="1">
      <alignment horizontal="center"/>
    </xf>
    <xf numFmtId="164" fontId="0" fillId="0" borderId="19" xfId="0" applyNumberFormat="1" applyBorder="1" applyAlignment="1">
      <alignment horizontal="center"/>
    </xf>
    <xf numFmtId="164" fontId="0" fillId="0" borderId="42" xfId="0" applyNumberFormat="1" applyBorder="1" applyAlignment="1">
      <alignment horizontal="center"/>
    </xf>
    <xf numFmtId="166" fontId="0" fillId="0" borderId="38" xfId="0" applyNumberFormat="1" applyBorder="1" applyAlignment="1">
      <alignment horizontal="center"/>
    </xf>
    <xf numFmtId="166" fontId="0" fillId="0" borderId="39" xfId="0" applyNumberFormat="1" applyBorder="1" applyAlignment="1">
      <alignment horizontal="center"/>
    </xf>
    <xf numFmtId="166" fontId="0" fillId="0" borderId="19" xfId="0" applyNumberFormat="1" applyBorder="1" applyAlignment="1">
      <alignment horizontal="center"/>
    </xf>
    <xf numFmtId="166" fontId="0" fillId="0" borderId="42" xfId="0" applyNumberFormat="1" applyBorder="1" applyAlignment="1">
      <alignment horizontal="center"/>
    </xf>
    <xf numFmtId="0" fontId="0" fillId="0" borderId="30" xfId="0" applyBorder="1" applyAlignment="1">
      <alignment horizontal="center" wrapText="1"/>
    </xf>
    <xf numFmtId="0" fontId="0" fillId="0" borderId="31" xfId="0" applyBorder="1" applyAlignment="1">
      <alignment horizontal="center" wrapText="1"/>
    </xf>
    <xf numFmtId="164" fontId="17" fillId="0" borderId="9" xfId="0" applyNumberFormat="1" applyFont="1" applyBorder="1" applyAlignment="1">
      <alignment vertical="center"/>
    </xf>
    <xf numFmtId="164" fontId="17" fillId="0" borderId="10" xfId="0" applyNumberFormat="1" applyFont="1" applyBorder="1" applyAlignment="1">
      <alignment vertical="center"/>
    </xf>
    <xf numFmtId="164" fontId="17" fillId="0" borderId="11" xfId="0" applyNumberFormat="1" applyFont="1" applyBorder="1" applyAlignment="1">
      <alignment vertical="center"/>
    </xf>
    <xf numFmtId="164" fontId="17" fillId="0" borderId="12" xfId="0" applyNumberFormat="1" applyFont="1" applyBorder="1" applyAlignment="1">
      <alignment vertical="center"/>
    </xf>
    <xf numFmtId="164" fontId="17" fillId="0" borderId="0" xfId="0" applyNumberFormat="1" applyFont="1" applyAlignment="1">
      <alignment vertical="center"/>
    </xf>
    <xf numFmtId="164" fontId="17" fillId="0" borderId="13" xfId="0" applyNumberFormat="1" applyFont="1" applyBorder="1" applyAlignment="1">
      <alignment vertical="center"/>
    </xf>
    <xf numFmtId="164" fontId="17" fillId="0" borderId="14" xfId="0" applyNumberFormat="1" applyFont="1" applyBorder="1" applyAlignment="1">
      <alignment vertical="center"/>
    </xf>
    <xf numFmtId="164" fontId="17" fillId="0" borderId="15" xfId="0" applyNumberFormat="1" applyFont="1" applyBorder="1" applyAlignment="1">
      <alignment vertical="center"/>
    </xf>
    <xf numFmtId="164" fontId="17" fillId="0" borderId="16" xfId="0" applyNumberFormat="1" applyFont="1" applyBorder="1" applyAlignment="1">
      <alignment vertical="center"/>
    </xf>
    <xf numFmtId="0" fontId="10" fillId="0" borderId="0" xfId="0" applyFont="1" applyAlignment="1">
      <alignment horizontal="left"/>
    </xf>
    <xf numFmtId="0" fontId="33" fillId="0" borderId="1" xfId="0" applyFont="1" applyBorder="1" applyAlignment="1">
      <alignment horizontal="center" vertical="center" wrapText="1"/>
    </xf>
    <xf numFmtId="0" fontId="0" fillId="0" borderId="0" xfId="0" applyBorder="1"/>
    <xf numFmtId="0" fontId="0" fillId="0" borderId="0" xfId="0" applyBorder="1" applyAlignment="1">
      <alignment horizontal="center"/>
    </xf>
    <xf numFmtId="0" fontId="33" fillId="0" borderId="43" xfId="0" applyFont="1" applyBorder="1" applyAlignment="1">
      <alignment horizontal="center" vertical="center" wrapText="1"/>
    </xf>
    <xf numFmtId="0" fontId="33" fillId="0" borderId="55" xfId="0" applyFont="1" applyBorder="1" applyAlignment="1">
      <alignment horizontal="center" vertical="center" wrapText="1"/>
    </xf>
    <xf numFmtId="0" fontId="33" fillId="0" borderId="34" xfId="0" applyFont="1" applyBorder="1" applyAlignment="1">
      <alignment horizontal="center" vertical="center" wrapText="1"/>
    </xf>
    <xf numFmtId="0" fontId="33" fillId="0" borderId="44" xfId="0" applyFont="1" applyBorder="1" applyAlignment="1">
      <alignment horizontal="center" vertical="center" wrapText="1"/>
    </xf>
    <xf numFmtId="0" fontId="33" fillId="0" borderId="45" xfId="0" applyFont="1" applyBorder="1" applyAlignment="1">
      <alignment horizontal="center" vertical="center" wrapText="1"/>
    </xf>
    <xf numFmtId="0" fontId="33" fillId="0" borderId="46" xfId="0" applyFont="1" applyBorder="1" applyAlignment="1">
      <alignment horizontal="center" vertical="center" wrapText="1"/>
    </xf>
    <xf numFmtId="0" fontId="33" fillId="0" borderId="54" xfId="0" applyFont="1" applyBorder="1" applyAlignment="1">
      <alignment horizontal="center" vertical="center" wrapText="1"/>
    </xf>
    <xf numFmtId="0" fontId="33" fillId="0" borderId="35" xfId="0" applyFont="1" applyBorder="1" applyAlignment="1">
      <alignment horizontal="center" vertical="center" wrapText="1"/>
    </xf>
    <xf numFmtId="0" fontId="1" fillId="2" borderId="49" xfId="0" applyFont="1" applyFill="1" applyBorder="1"/>
    <xf numFmtId="0" fontId="0" fillId="2" borderId="58" xfId="0" applyFill="1" applyBorder="1"/>
    <xf numFmtId="0" fontId="0" fillId="2" borderId="29" xfId="0" applyFill="1" applyBorder="1"/>
    <xf numFmtId="0" fontId="0" fillId="3" borderId="29" xfId="0" applyFill="1" applyBorder="1" applyAlignment="1">
      <alignment horizontal="center"/>
    </xf>
    <xf numFmtId="0" fontId="0" fillId="3" borderId="58" xfId="0" applyFill="1" applyBorder="1" applyAlignment="1">
      <alignment horizontal="center"/>
    </xf>
    <xf numFmtId="0" fontId="0" fillId="3" borderId="49" xfId="0" applyFill="1" applyBorder="1" applyAlignment="1">
      <alignment horizontal="center"/>
    </xf>
    <xf numFmtId="0" fontId="0" fillId="3" borderId="58" xfId="0" applyFill="1" applyBorder="1" applyAlignment="1">
      <alignment horizontal="center"/>
    </xf>
    <xf numFmtId="17" fontId="0" fillId="4" borderId="4" xfId="0" applyNumberFormat="1" applyFill="1" applyBorder="1" applyAlignment="1">
      <alignment horizontal="center"/>
    </xf>
    <xf numFmtId="0" fontId="0" fillId="4" borderId="4" xfId="0" applyFill="1" applyBorder="1" applyAlignment="1">
      <alignment horizontal="center"/>
    </xf>
    <xf numFmtId="0" fontId="1" fillId="2" borderId="18" xfId="0" applyFont="1" applyFill="1" applyBorder="1"/>
    <xf numFmtId="0" fontId="0" fillId="0" borderId="0" xfId="0" applyBorder="1" applyAlignment="1">
      <alignment horizontal="right"/>
    </xf>
    <xf numFmtId="0" fontId="1" fillId="0" borderId="0" xfId="0" applyFont="1" applyFill="1" applyBorder="1"/>
    <xf numFmtId="0" fontId="0" fillId="0" borderId="0" xfId="0" applyFill="1" applyBorder="1"/>
    <xf numFmtId="0" fontId="2" fillId="0" borderId="0" xfId="0" applyFont="1" applyBorder="1"/>
    <xf numFmtId="15" fontId="0" fillId="0" borderId="0" xfId="0" applyNumberForma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8" fillId="0" borderId="0" xfId="0" applyFont="1" applyBorder="1"/>
    <xf numFmtId="0" fontId="11" fillId="0" borderId="0" xfId="0" applyFont="1" applyBorder="1"/>
    <xf numFmtId="0" fontId="0" fillId="0" borderId="43" xfId="0" applyBorder="1"/>
    <xf numFmtId="0" fontId="0" fillId="0" borderId="44" xfId="0" applyFill="1" applyBorder="1"/>
    <xf numFmtId="0" fontId="0" fillId="0" borderId="46" xfId="0" applyFill="1" applyBorder="1"/>
    <xf numFmtId="0" fontId="0" fillId="13" borderId="9" xfId="0" applyFill="1" applyBorder="1"/>
    <xf numFmtId="0" fontId="0" fillId="13" borderId="12" xfId="0" applyFill="1" applyBorder="1"/>
    <xf numFmtId="0" fontId="0" fillId="13" borderId="14" xfId="0" applyFill="1" applyBorder="1"/>
    <xf numFmtId="0" fontId="0" fillId="0" borderId="18" xfId="0" applyFill="1" applyBorder="1" applyAlignment="1">
      <alignment horizontal="left" vertical="top"/>
    </xf>
    <xf numFmtId="0" fontId="0" fillId="0" borderId="0" xfId="0" applyFill="1" applyBorder="1" applyAlignment="1">
      <alignment horizontal="left" vertical="top"/>
    </xf>
    <xf numFmtId="0" fontId="0" fillId="0" borderId="24" xfId="0" applyFill="1" applyBorder="1" applyAlignment="1">
      <alignment horizontal="left" vertical="top"/>
    </xf>
    <xf numFmtId="0" fontId="0" fillId="0" borderId="30" xfId="0" applyFill="1" applyBorder="1" applyAlignment="1">
      <alignment horizontal="left" vertical="top"/>
    </xf>
    <xf numFmtId="0" fontId="0" fillId="0" borderId="31" xfId="0" applyFill="1" applyBorder="1" applyAlignment="1">
      <alignment horizontal="left" vertical="top"/>
    </xf>
    <xf numFmtId="0" fontId="0" fillId="0" borderId="32" xfId="0" applyFill="1" applyBorder="1" applyAlignment="1">
      <alignment horizontal="left" vertical="top"/>
    </xf>
    <xf numFmtId="0" fontId="0" fillId="0" borderId="33" xfId="0" applyFill="1" applyBorder="1" applyAlignment="1">
      <alignment horizontal="left" vertical="top"/>
    </xf>
    <xf numFmtId="0" fontId="0" fillId="0" borderId="8" xfId="0" applyFill="1" applyBorder="1" applyAlignment="1">
      <alignment horizontal="left" vertical="top"/>
    </xf>
    <xf numFmtId="0" fontId="8" fillId="0" borderId="2" xfId="0" applyFont="1" applyFill="1" applyBorder="1" applyAlignment="1">
      <alignment horizontal="left" vertical="top"/>
    </xf>
    <xf numFmtId="0" fontId="13" fillId="0" borderId="0" xfId="0" applyFont="1"/>
    <xf numFmtId="0" fontId="8" fillId="0" borderId="0" xfId="0" applyFont="1" applyAlignment="1">
      <alignment horizontal="center" vertical="center" wrapText="1"/>
    </xf>
    <xf numFmtId="0" fontId="15" fillId="0" borderId="0" xfId="0" applyFont="1" applyAlignment="1">
      <alignment horizontal="center" vertical="center" wrapText="1"/>
    </xf>
    <xf numFmtId="0" fontId="31" fillId="0" borderId="0" xfId="0" applyFont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CCFFFF"/>
      <color rgb="FF993300"/>
      <color rgb="FFFFCC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431800</xdr:colOff>
      <xdr:row>77</xdr:row>
      <xdr:rowOff>62706</xdr:rowOff>
    </xdr:from>
    <xdr:to>
      <xdr:col>19</xdr:col>
      <xdr:colOff>246062</xdr:colOff>
      <xdr:row>78</xdr:row>
      <xdr:rowOff>119062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9A984B33-3F2D-03BC-1ED9-CCCDC659974A}"/>
            </a:ext>
          </a:extLst>
        </xdr:cNvPr>
        <xdr:cNvSpPr txBox="1"/>
      </xdr:nvSpPr>
      <xdr:spPr>
        <a:xfrm>
          <a:off x="11290300" y="14794706"/>
          <a:ext cx="425450" cy="24685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PE" sz="1100"/>
            <a:t>401</a:t>
          </a:r>
        </a:p>
      </xdr:txBody>
    </xdr:sp>
    <xdr:clientData/>
  </xdr:twoCellAnchor>
  <xdr:twoCellAnchor>
    <xdr:from>
      <xdr:col>18</xdr:col>
      <xdr:colOff>455613</xdr:colOff>
      <xdr:row>81</xdr:row>
      <xdr:rowOff>118269</xdr:rowOff>
    </xdr:from>
    <xdr:to>
      <xdr:col>19</xdr:col>
      <xdr:colOff>269875</xdr:colOff>
      <xdr:row>82</xdr:row>
      <xdr:rowOff>174625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BF35544D-A8F4-215A-BC59-F746B45E0F74}"/>
            </a:ext>
          </a:extLst>
        </xdr:cNvPr>
        <xdr:cNvSpPr txBox="1"/>
      </xdr:nvSpPr>
      <xdr:spPr>
        <a:xfrm>
          <a:off x="11314113" y="15612269"/>
          <a:ext cx="425450" cy="24685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PE" sz="1100"/>
            <a:t>402</a:t>
          </a:r>
        </a:p>
      </xdr:txBody>
    </xdr:sp>
    <xdr:clientData/>
  </xdr:twoCellAnchor>
  <xdr:twoCellAnchor>
    <xdr:from>
      <xdr:col>20</xdr:col>
      <xdr:colOff>415925</xdr:colOff>
      <xdr:row>83</xdr:row>
      <xdr:rowOff>23019</xdr:rowOff>
    </xdr:from>
    <xdr:to>
      <xdr:col>21</xdr:col>
      <xdr:colOff>230187</xdr:colOff>
      <xdr:row>84</xdr:row>
      <xdr:rowOff>79375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4C39CC66-77FA-655E-037F-F3FB91B814A5}"/>
            </a:ext>
          </a:extLst>
        </xdr:cNvPr>
        <xdr:cNvSpPr txBox="1"/>
      </xdr:nvSpPr>
      <xdr:spPr>
        <a:xfrm>
          <a:off x="12496800" y="15898019"/>
          <a:ext cx="425450" cy="24685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PE" sz="1100"/>
            <a:t>403</a:t>
          </a:r>
        </a:p>
      </xdr:txBody>
    </xdr:sp>
    <xdr:clientData/>
  </xdr:twoCellAnchor>
  <xdr:twoCellAnchor>
    <xdr:from>
      <xdr:col>22</xdr:col>
      <xdr:colOff>288925</xdr:colOff>
      <xdr:row>78</xdr:row>
      <xdr:rowOff>181769</xdr:rowOff>
    </xdr:from>
    <xdr:to>
      <xdr:col>23</xdr:col>
      <xdr:colOff>103187</xdr:colOff>
      <xdr:row>80</xdr:row>
      <xdr:rowOff>47625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6EE66F2-7B86-995D-5EE8-F12F75D6E9A0}"/>
            </a:ext>
          </a:extLst>
        </xdr:cNvPr>
        <xdr:cNvSpPr txBox="1"/>
      </xdr:nvSpPr>
      <xdr:spPr>
        <a:xfrm>
          <a:off x="13592175" y="15104269"/>
          <a:ext cx="425450" cy="24685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PE" sz="1100"/>
            <a:t>404</a:t>
          </a:r>
        </a:p>
      </xdr:txBody>
    </xdr:sp>
    <xdr:clientData/>
  </xdr:twoCellAnchor>
  <xdr:twoCellAnchor>
    <xdr:from>
      <xdr:col>21</xdr:col>
      <xdr:colOff>407987</xdr:colOff>
      <xdr:row>71</xdr:row>
      <xdr:rowOff>181769</xdr:rowOff>
    </xdr:from>
    <xdr:to>
      <xdr:col>22</xdr:col>
      <xdr:colOff>222250</xdr:colOff>
      <xdr:row>73</xdr:row>
      <xdr:rowOff>47625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9F0A0504-FD59-F512-D4D3-C26E349E424C}"/>
            </a:ext>
          </a:extLst>
        </xdr:cNvPr>
        <xdr:cNvSpPr txBox="1"/>
      </xdr:nvSpPr>
      <xdr:spPr>
        <a:xfrm>
          <a:off x="13100050" y="13770769"/>
          <a:ext cx="425450" cy="24685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PE" sz="1100"/>
            <a:t>405</a:t>
          </a:r>
        </a:p>
      </xdr:txBody>
    </xdr:sp>
    <xdr:clientData/>
  </xdr:twoCellAnchor>
  <xdr:twoCellAnchor editAs="oneCell">
    <xdr:from>
      <xdr:col>11</xdr:col>
      <xdr:colOff>7327</xdr:colOff>
      <xdr:row>91</xdr:row>
      <xdr:rowOff>184220</xdr:rowOff>
    </xdr:from>
    <xdr:to>
      <xdr:col>14</xdr:col>
      <xdr:colOff>740943</xdr:colOff>
      <xdr:row>101</xdr:row>
      <xdr:rowOff>786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3BEEB1C-FE8C-ED90-AC60-7E70C5A74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81192" y="17937355"/>
          <a:ext cx="2682579" cy="1724514"/>
        </a:xfrm>
        <a:prstGeom prst="rect">
          <a:avLst/>
        </a:prstGeom>
      </xdr:spPr>
    </xdr:pic>
    <xdr:clientData/>
  </xdr:twoCellAnchor>
  <xdr:twoCellAnchor editAs="oneCell">
    <xdr:from>
      <xdr:col>12</xdr:col>
      <xdr:colOff>402981</xdr:colOff>
      <xdr:row>36</xdr:row>
      <xdr:rowOff>50487</xdr:rowOff>
    </xdr:from>
    <xdr:to>
      <xdr:col>14</xdr:col>
      <xdr:colOff>754345</xdr:colOff>
      <xdr:row>42</xdr:row>
      <xdr:rowOff>7918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BD4FD9-7110-D065-23D3-0C44B17472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3929"/>
        <a:stretch>
          <a:fillRect/>
        </a:stretch>
      </xdr:blipFill>
      <xdr:spPr>
        <a:xfrm>
          <a:off x="8784981" y="7194237"/>
          <a:ext cx="1692191" cy="1100432"/>
        </a:xfrm>
        <a:prstGeom prst="rect">
          <a:avLst/>
        </a:prstGeom>
      </xdr:spPr>
    </xdr:pic>
    <xdr:clientData/>
  </xdr:twoCellAnchor>
  <xdr:twoCellAnchor editAs="oneCell">
    <xdr:from>
      <xdr:col>9</xdr:col>
      <xdr:colOff>14654</xdr:colOff>
      <xdr:row>65</xdr:row>
      <xdr:rowOff>2455</xdr:rowOff>
    </xdr:from>
    <xdr:to>
      <xdr:col>13</xdr:col>
      <xdr:colOff>7325</xdr:colOff>
      <xdr:row>73</xdr:row>
      <xdr:rowOff>157736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4BF110-F2F6-6AA3-E2E5-CC2B18CC1C7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61" r="10922"/>
        <a:stretch>
          <a:fillRect/>
        </a:stretch>
      </xdr:blipFill>
      <xdr:spPr bwMode="auto">
        <a:xfrm>
          <a:off x="6572250" y="12721993"/>
          <a:ext cx="2549769" cy="1730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468923</xdr:colOff>
      <xdr:row>126</xdr:row>
      <xdr:rowOff>97342</xdr:rowOff>
    </xdr:from>
    <xdr:to>
      <xdr:col>14</xdr:col>
      <xdr:colOff>564173</xdr:colOff>
      <xdr:row>135</xdr:row>
      <xdr:rowOff>87923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A4AD4EB-34A2-18D0-0F4F-65291C55A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34654" y="24759765"/>
          <a:ext cx="2652346" cy="17050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352425</xdr:colOff>
      <xdr:row>5</xdr:row>
      <xdr:rowOff>9525</xdr:rowOff>
    </xdr:from>
    <xdr:to>
      <xdr:col>20</xdr:col>
      <xdr:colOff>2617</xdr:colOff>
      <xdr:row>14</xdr:row>
      <xdr:rowOff>19938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B161B3-3E87-1813-A996-0E4595E56A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583" t="4631" r="36399" b="10842"/>
        <a:stretch>
          <a:fillRect/>
        </a:stretch>
      </xdr:blipFill>
      <xdr:spPr>
        <a:xfrm>
          <a:off x="12087225" y="400050"/>
          <a:ext cx="1478992" cy="1849696"/>
        </a:xfrm>
        <a:prstGeom prst="rect">
          <a:avLst/>
        </a:prstGeom>
      </xdr:spPr>
    </xdr:pic>
    <xdr:clientData/>
  </xdr:twoCellAnchor>
  <xdr:twoCellAnchor editAs="oneCell">
    <xdr:from>
      <xdr:col>35</xdr:col>
      <xdr:colOff>40105</xdr:colOff>
      <xdr:row>3</xdr:row>
      <xdr:rowOff>170448</xdr:rowOff>
    </xdr:from>
    <xdr:to>
      <xdr:col>36</xdr:col>
      <xdr:colOff>924076</xdr:colOff>
      <xdr:row>5</xdr:row>
      <xdr:rowOff>63206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4334B0-2CCD-470D-9597-004B840BB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18755" y="1084848"/>
          <a:ext cx="1496334" cy="388836"/>
        </a:xfrm>
        <a:prstGeom prst="rect">
          <a:avLst/>
        </a:prstGeom>
      </xdr:spPr>
    </xdr:pic>
    <xdr:clientData/>
  </xdr:twoCellAnchor>
  <xdr:oneCellAnchor>
    <xdr:from>
      <xdr:col>46</xdr:col>
      <xdr:colOff>352425</xdr:colOff>
      <xdr:row>5</xdr:row>
      <xdr:rowOff>9525</xdr:rowOff>
    </xdr:from>
    <xdr:ext cx="1462266" cy="1834102"/>
    <xdr:pic>
      <xdr:nvPicPr>
        <xdr:cNvPr id="7" name="Picture 6">
          <a:extLst>
            <a:ext uri="{FF2B5EF4-FFF2-40B4-BE49-F238E27FC236}">
              <a16:creationId xmlns:a16="http://schemas.microsoft.com/office/drawing/2014/main" id="{84DD4D9F-0DCE-41F0-909D-BAA182210E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583" t="4631" r="36399" b="10842"/>
        <a:stretch>
          <a:fillRect/>
        </a:stretch>
      </xdr:blipFill>
      <xdr:spPr>
        <a:xfrm>
          <a:off x="13977821" y="1275653"/>
          <a:ext cx="1462266" cy="1834102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381000</xdr:colOff>
      <xdr:row>4</xdr:row>
      <xdr:rowOff>30080</xdr:rowOff>
    </xdr:from>
    <xdr:to>
      <xdr:col>48</xdr:col>
      <xdr:colOff>477660</xdr:colOff>
      <xdr:row>6</xdr:row>
      <xdr:rowOff>225568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F50ED2-C38D-ABA4-9D34-8472C44FA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39395" y="1143001"/>
          <a:ext cx="2543081" cy="666725"/>
        </a:xfrm>
        <a:prstGeom prst="rect">
          <a:avLst/>
        </a:prstGeom>
      </xdr:spPr>
    </xdr:pic>
    <xdr:clientData/>
  </xdr:twoCellAnchor>
  <xdr:twoCellAnchor editAs="oneCell">
    <xdr:from>
      <xdr:col>33</xdr:col>
      <xdr:colOff>40105</xdr:colOff>
      <xdr:row>3</xdr:row>
      <xdr:rowOff>170448</xdr:rowOff>
    </xdr:from>
    <xdr:to>
      <xdr:col>34</xdr:col>
      <xdr:colOff>888739</xdr:colOff>
      <xdr:row>5</xdr:row>
      <xdr:rowOff>92559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7371E3A-5728-41DB-BD0A-E712CFFC4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1921" y="1082843"/>
          <a:ext cx="1500344" cy="393348"/>
        </a:xfrm>
        <a:prstGeom prst="rect">
          <a:avLst/>
        </a:prstGeom>
      </xdr:spPr>
    </xdr:pic>
    <xdr:clientData/>
  </xdr:twoCellAnchor>
  <xdr:twoCellAnchor editAs="oneCell">
    <xdr:from>
      <xdr:col>31</xdr:col>
      <xdr:colOff>250658</xdr:colOff>
      <xdr:row>51</xdr:row>
      <xdr:rowOff>150395</xdr:rowOff>
    </xdr:from>
    <xdr:to>
      <xdr:col>35</xdr:col>
      <xdr:colOff>16449</xdr:colOff>
      <xdr:row>55</xdr:row>
      <xdr:rowOff>45093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E1B0D7-2B45-42DF-9E43-87BC434AB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69263" y="10637921"/>
          <a:ext cx="2543081" cy="666725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3345" id="{E1E102AE-7F99-4DE0-BCC2-94D445A1A701}" userId="S::A3345@365i.team::c6da4c05-4c4f-43cf-94db-6d28cdbb287f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F14" dT="2025-08-21T02:21:45.89" personId="{E1E102AE-7F99-4DE0-BCC2-94D445A1A701}" id="{17803928-B66B-449D-9DB6-50029E64BE5A}">
    <text>DESPLIGUE DE OPCIONES</text>
  </threadedComment>
  <threadedComment ref="M18" dT="2025-08-21T02:26:46.03" personId="{E1E102AE-7F99-4DE0-BCC2-94D445A1A701}" id="{6BCD78B7-0B45-4EEC-B57D-22295E642164}">
    <text>DESPLIEGUE DE OPCIONES</text>
  </threadedComment>
  <threadedComment ref="N18" dT="2025-08-21T03:39:05.82" personId="{E1E102AE-7F99-4DE0-BCC2-94D445A1A701}" id="{B2EB03D9-CB2A-4ADA-AE48-665287327BFB}">
    <text>DESPLEGAR OTRO CUADRO CON URBANIZACIONES</text>
  </threadedComment>
  <threadedComment ref="G22" dT="2025-08-21T01:56:29.27" personId="{E1E102AE-7F99-4DE0-BCC2-94D445A1A701}" id="{E5329862-B3A6-4F57-83D9-619F88017B94}">
    <text>DESPLIAGA OPCIONES</text>
  </threadedComment>
  <threadedComment ref="F40" dT="2025-09-11T02:22:42.83" personId="{E1E102AE-7F99-4DE0-BCC2-94D445A1A701}" id="{1A3084B8-D8E1-4095-BDCD-DFF9E9DA3D1C}">
    <text>YA SE ACORDÓ QUE ES O LO UNO O LO OTRO</text>
  </threadedComment>
  <threadedComment ref="F52" dT="2025-08-21T02:42:17.17" personId="{E1E102AE-7F99-4DE0-BCC2-94D445A1A701}" id="{08D848EB-F15F-466D-9E80-CDBC58E18EDA}">
    <text>DESPLIEGA OPCIONES</text>
  </threadedComment>
  <threadedComment ref="F74" dT="2025-08-21T02:42:17.17" personId="{E1E102AE-7F99-4DE0-BCC2-94D445A1A701}" id="{8B8B437C-4299-4833-A0D0-9C66A2B8A5FE}">
    <text>DESPLIEGA OPCIONES</text>
  </threadedComment>
  <threadedComment ref="D95" dT="2025-08-21T11:52:57.48" personId="{E1E102AE-7F99-4DE0-BCC2-94D445A1A701}" id="{6BAF6729-89C9-482C-8EB3-E8D3D6194034}">
    <text>SI PREVIAMENTE ESCOGIÓ SURCO POR EJEMEPLO, DEBERÍA VISUALIZARSE LAS OPCIONES DE URBANIZACIONES</text>
  </threadedComment>
  <threadedComment ref="E95" dT="2025-08-21T11:54:29.91" personId="{E1E102AE-7F99-4DE0-BCC2-94D445A1A701}" id="{4516F4BD-1D5A-4BA0-8974-5F6BA3BD0D86}">
    <text>SE DEBERÍA PERSONALIZAR POR CADA DISTRITO - SI HUBIESE SIDO LA MOLINA SEGURO SALDRIA LA PLANICE, LAS LAGUNAS, LA MOLINA VIEJA, ETC</text>
  </threadedComment>
  <threadedComment ref="F114" dT="2025-08-21T03:35:21.65" personId="{E1E102AE-7F99-4DE0-BCC2-94D445A1A701}" id="{2BD26A56-8753-483B-AEDC-7197A465541C}">
    <text>DESPLIEGA OPCIONES</text>
  </threadedComment>
  <threadedComment ref="D129" dT="2025-08-21T11:52:57.48" personId="{E1E102AE-7F99-4DE0-BCC2-94D445A1A701}" id="{D349905C-4E29-471F-9F4F-CF8853CD35BA}">
    <text>SI PREVIAMENTE ESCOGIÓ SURCO POR EJEMEPLO, DEBERÍA VISUALIZARSE LAS OPCIONES DE URBANIZACIONES</text>
  </threadedComment>
  <threadedComment ref="E129" dT="2025-08-21T11:54:29.91" personId="{E1E102AE-7F99-4DE0-BCC2-94D445A1A701}" id="{F105EB4A-79FD-4075-A5A1-31C672C3A9D2}">
    <text>SE DEBERÍA PERSONALIZAR POR CADA DISTRITO - SI HUBIESE SIDO LA MOLINA SEGURO SALDRIA LA PLANICE, LAS LAGUNAS, LA MOLINA VIEJA, ETC</text>
  </threadedComment>
  <threadedComment ref="F140" dT="2025-08-26T11:46:12.59" personId="{E1E102AE-7F99-4DE0-BCC2-94D445A1A701}" id="{64AF0017-9B6C-408C-983A-CBD192E4E443}">
    <text>DESPLEGAR OPCIONES</text>
  </threadedComment>
  <threadedComment ref="E167" dT="2025-09-16T02:20:54.15" personId="{E1E102AE-7F99-4DE0-BCC2-94D445A1A701}" id="{877A2939-7E68-4012-BB35-5D66CA045A54}">
    <text>DESPLEGAR OPCIONES RDA  RDM RDB</text>
  </threadedComment>
  <threadedComment ref="E194" dT="2025-09-11T13:34:00.27" personId="{E1E102AE-7F99-4DE0-BCC2-94D445A1A701}" id="{C6825D5E-2139-4169-A511-2902AB8827F0}">
    <text>DESPLEGAR OPCIONES - NOMBRES DE PLAYAS DE LIMA, EN CASO SE ESTÉ BUSCANDO EN LIMA - EN ORDEN ALFABÉTICO</text>
  </threadedComment>
  <threadedComment ref="E195" dT="2025-09-11T13:35:02.21" personId="{E1E102AE-7F99-4DE0-BCC2-94D445A1A701}" id="{7CD64469-E42A-4370-BBDD-E567A31D0AA0}">
    <text>BRINDAR OPCIONES INDICANDO DISTRITOS O ZONAS - EJEMPLO - CIENEGUILLA - O PACHACAMAC O CHACLACAYO</text>
  </threadedComment>
  <threadedComment ref="E209" dT="2025-09-11T13:41:36.90" personId="{E1E102AE-7F99-4DE0-BCC2-94D445A1A701}" id="{D5179305-AAE4-42CA-9C49-B1EA2B0C62F0}">
    <text>Indicando fecha, mes y año</text>
  </threadedComment>
  <threadedComment ref="E210" dT="2025-09-11T13:41:51.52" personId="{E1E102AE-7F99-4DE0-BCC2-94D445A1A701}" id="{42BAFE2A-11BE-48E9-804E-FD12FF01CA58}">
    <text>Indicando fecha, mes y año</text>
  </threadedComment>
  <threadedComment ref="E215" dT="2025-09-11T13:44:53.50" personId="{E1E102AE-7F99-4DE0-BCC2-94D445A1A701}" id="{C1817D08-E425-43DF-BE86-D9809F6C6437}">
    <text>Debe brindarse la opción de plantear monto de alquiler por semana o por mes</text>
  </threadedComment>
  <threadedComment ref="E225" dT="2025-09-15T00:50:29.56" personId="{E1E102AE-7F99-4DE0-BCC2-94D445A1A701}" id="{8054EF87-C5EC-462D-819F-1DFCE7728AFF}">
    <text>DESPLEGAR OPCIONES SEGÚN DISTRITO</text>
  </threadedComment>
  <threadedComment ref="D231" dT="2025-09-15T01:08:25.46" personId="{E1E102AE-7F99-4DE0-BCC2-94D445A1A701}" id="{3EC29304-5A31-4C21-851F-01B7E6050C3B}">
    <text>DESPLEGAR ESTAS OCPIONES</text>
  </threadedComment>
  <threadedComment ref="D241" dT="2025-09-15T01:10:18.31" personId="{E1E102AE-7F99-4DE0-BCC2-94D445A1A701}" id="{0BBB6063-E8BF-4A85-8EC2-D3F75684ABF3}">
    <text>DESPLEGAR OPCIONES</text>
  </threadedComment>
  <threadedComment ref="E263" dT="2025-09-15T00:50:29.56" personId="{E1E102AE-7F99-4DE0-BCC2-94D445A1A701}" id="{A21A8BF7-CFD5-4A85-ADC3-5D49985A2B7C}">
    <text>DESPLEGAR OPCIONES SEGÚN DISTRITO</text>
  </threadedComment>
  <threadedComment ref="E264" dT="2025-09-15T01:37:28.19" personId="{E1E102AE-7F99-4DE0-BCC2-94D445A1A701}" id="{9B039A8E-F98B-4C00-9955-5B82551A98B9}">
    <text>DESPLEGAR OPCIONES DE ZONIFICACIÓN</text>
  </threadedComment>
  <threadedComment ref="D269" dT="2025-09-15T01:08:25.46" personId="{E1E102AE-7F99-4DE0-BCC2-94D445A1A701}" id="{A1C59095-281E-4BF2-B890-C6EEA29399BB}">
    <text>DESPLEGAR ESTAS OCPIONES</text>
  </threadedComment>
  <threadedComment ref="E285" dT="2025-09-15T01:39:40.80" personId="{E1E102AE-7F99-4DE0-BCC2-94D445A1A701}" id="{5791CAA3-27B3-4C36-BDDB-C9F641300B4A}">
    <text>DESPLEGAR OPCIONES  I1 I2 I3, ETC</text>
  </threadedComment>
  <threadedComment ref="E319" dT="2025-09-15T01:39:40.80" personId="{E1E102AE-7F99-4DE0-BCC2-94D445A1A701}" id="{8AE0621F-8A77-4453-BCD5-24807871B143}">
    <text>DESPLEGAR OPCIONES  I1 I2 I3, ETC</text>
  </threadedComment>
  <threadedComment ref="E323" dT="2025-09-15T13:35:43.19" personId="{E1E102AE-7F99-4DE0-BCC2-94D445A1A701}" id="{FAD51121-9EC7-496C-A568-5D77C957B393}">
    <text>Tener la opción de ver opciones existentes</text>
  </threadedComment>
  <threadedComment ref="E323" dT="2025-09-15T13:36:39.19" personId="{E1E102AE-7F99-4DE0-BCC2-94D445A1A701}" id="{582C1842-480A-4E82-820F-EA919F9FFD83}" parentId="{FAD51121-9EC7-496C-A568-5D77C957B393}">
    <text>Alcanzamos lista real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AR5" dT="2025-09-24T19:40:06.38" personId="{E1E102AE-7F99-4DE0-BCC2-94D445A1A701}" id="{C4D3AE8C-1828-4304-B1A9-F0D2E54CEDA5}">
    <text>PODRIA INDICAR LA FECHA DE BÚSQUEDA</text>
  </threadedComment>
  <threadedComment ref="R99" dT="2025-07-25T15:51:05.67" personId="{E1E102AE-7F99-4DE0-BCC2-94D445A1A701}" id="{ED58DB8E-37E9-45DA-BC48-F7F3310E3FCB}">
    <text>Quizás ir grabando por cada oficina, para el ingreso de data múltiple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D9" dT="2025-07-26T18:49:42.63" personId="{E1E102AE-7F99-4DE0-BCC2-94D445A1A701}" id="{A312A4E6-7ED2-4EE3-A2D4-3CBD72923694}">
    <text>IDEAL QUE SE DESPLIEGUE LA OCPÓN DE MULTIDISTRITO - SI SE ELIGEN MAS DE UNO, LA DOS OPICIONES SIGUIENTES SE DESACTIVAN</text>
  </threadedComment>
  <threadedComment ref="D10" dT="2025-07-27T12:11:38.69" personId="{E1E102AE-7F99-4DE0-BCC2-94D445A1A701}" id="{D6AEAEB2-5785-4325-85E2-CA0ECC9C4199}">
    <text>SI SOLO ESCOGIÓ UN DISTRITO, DESPLEGAR OPCIONES DE URBANIZACIONES POR DISTRITO</text>
  </threadedComment>
  <threadedComment ref="N15" dT="2025-07-27T13:48:53.64" personId="{E1E102AE-7F99-4DE0-BCC2-94D445A1A701}" id="{79038417-D1C5-4F4A-9616-7B8734DFA59E}">
    <text>DEBO ESBOZAR CONDICIONES</text>
  </threadedComment>
  <threadedComment ref="AQ19" dT="2025-07-27T12:09:00.79" personId="{E1E102AE-7F99-4DE0-BCC2-94D445A1A701}" id="{042B4AD7-2F8C-4C47-86E0-3A0EDE51B3E4}">
    <text>DESPLEGAR OPCIONES</text>
  </threadedComment>
  <threadedComment ref="D20" dT="2025-07-19T11:20:20.91" personId="{E1E102AE-7F99-4DE0-BCC2-94D445A1A701}" id="{4B4D00CA-E5FA-4CEA-957B-33CF7C97C13B}">
    <text>Despliegue de opciones  RDB  RDM  RDA</text>
  </threadedComment>
  <threadedComment ref="AQ20" dT="2025-07-27T11:45:04.93" personId="{E1E102AE-7F99-4DE0-BCC2-94D445A1A701}" id="{7F77254B-A212-4F6F-A7E2-F52D3331C9A0}">
    <text>DESPLEGAR OPCIONES</text>
  </threadedComment>
  <threadedComment ref="P24" dT="2025-07-27T12:09:00.79" personId="{E1E102AE-7F99-4DE0-BCC2-94D445A1A701}" id="{08FA6B34-9A40-454D-8B77-1474ABFC278E}">
    <text>DESPLEGAR OPCIONES</text>
  </threadedComment>
  <threadedComment ref="P25" dT="2025-07-27T11:45:04.93" personId="{E1E102AE-7F99-4DE0-BCC2-94D445A1A701}" id="{68C744E0-F0F7-4954-9F96-8A477DA1473D}">
    <text>DESPLEGAR OPCIONES</text>
  </threadedComment>
  <threadedComment ref="AQ28" dT="2025-07-19T11:20:20.91" personId="{E1E102AE-7F99-4DE0-BCC2-94D445A1A701}" id="{3ACB2D78-D79C-4420-9246-B0A77259B98B}">
    <text>Despliegue de opciones  RDB  RDM  RDA</text>
  </threadedComment>
  <threadedComment ref="O34" dT="2025-07-19T11:20:20.91" personId="{E1E102AE-7F99-4DE0-BCC2-94D445A1A701}" id="{68A8E4A2-BFDB-4C1F-8206-14D538ED2F54}">
    <text>Despliegue de opciones  RDB  RDM  RDA</text>
  </threadedComment>
  <threadedComment ref="O61" dT="2025-07-27T18:10:12.60" personId="{E1E102AE-7F99-4DE0-BCC2-94D445A1A701}" id="{3BF6D2A7-9C2B-43B9-B059-DC21D72C0465}">
    <text>UTIL SOBRE TODO PARA CASOS DE ALQUILER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Relationship Id="rId4" Type="http://schemas.microsoft.com/office/2017/10/relationships/threadedComment" Target="../threadedComments/threadedComment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Relationship Id="rId5" Type="http://schemas.microsoft.com/office/2017/10/relationships/threadedComment" Target="../threadedComments/threadedComment3.xml"/><Relationship Id="rId4" Type="http://schemas.openxmlformats.org/officeDocument/2006/relationships/comments" Target="../comments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78E0E1-1250-421D-ADE3-C4B6C008EDCB}">
  <dimension ref="A1:AH340"/>
  <sheetViews>
    <sheetView tabSelected="1" zoomScale="91" zoomScaleNormal="91" workbookViewId="0">
      <selection activeCell="D259" sqref="D259"/>
    </sheetView>
  </sheetViews>
  <sheetFormatPr defaultRowHeight="15" x14ac:dyDescent="0.25"/>
  <cols>
    <col min="2" max="2" width="4.7109375" customWidth="1"/>
    <col min="4" max="4" width="30.42578125" customWidth="1"/>
    <col min="5" max="5" width="15.42578125" customWidth="1"/>
    <col min="6" max="6" width="19.7109375" customWidth="1"/>
    <col min="7" max="7" width="10.85546875" customWidth="1"/>
    <col min="13" max="13" width="11" customWidth="1"/>
    <col min="15" max="17" width="11.85546875" customWidth="1"/>
    <col min="18" max="18" width="4.7109375" style="224" customWidth="1"/>
    <col min="22" max="22" width="11.7109375" customWidth="1"/>
  </cols>
  <sheetData>
    <row r="1" spans="1:19" ht="35.25" customHeight="1" x14ac:dyDescent="0.25">
      <c r="A1" s="262"/>
      <c r="B1" s="262"/>
      <c r="C1" s="262"/>
      <c r="D1" s="262"/>
      <c r="E1" s="262"/>
      <c r="F1" s="262"/>
      <c r="G1" s="262"/>
      <c r="H1" s="262"/>
      <c r="I1" s="262"/>
      <c r="J1" s="262"/>
      <c r="K1" s="262"/>
      <c r="L1" s="262"/>
      <c r="M1" s="262"/>
      <c r="N1" s="262"/>
      <c r="O1" s="262"/>
      <c r="P1" s="262"/>
    </row>
    <row r="2" spans="1:19" x14ac:dyDescent="0.25">
      <c r="A2" s="262"/>
      <c r="P2" s="262"/>
    </row>
    <row r="3" spans="1:19" ht="26.25" x14ac:dyDescent="0.4">
      <c r="A3" s="262"/>
      <c r="C3" s="207" t="s">
        <v>861</v>
      </c>
      <c r="P3" s="262"/>
      <c r="S3" s="207" t="s">
        <v>642</v>
      </c>
    </row>
    <row r="4" spans="1:19" x14ac:dyDescent="0.25">
      <c r="A4" s="262"/>
      <c r="P4" s="262"/>
    </row>
    <row r="5" spans="1:19" ht="18.75" x14ac:dyDescent="0.3">
      <c r="A5" s="262"/>
      <c r="C5" s="130" t="s">
        <v>572</v>
      </c>
      <c r="P5" s="262"/>
    </row>
    <row r="6" spans="1:19" x14ac:dyDescent="0.25">
      <c r="A6" s="262"/>
      <c r="P6" s="262"/>
    </row>
    <row r="7" spans="1:19" x14ac:dyDescent="0.25">
      <c r="A7" s="262"/>
      <c r="D7" s="128"/>
      <c r="J7" s="128"/>
      <c r="P7" s="262"/>
      <c r="S7" t="s">
        <v>643</v>
      </c>
    </row>
    <row r="8" spans="1:19" x14ac:dyDescent="0.25">
      <c r="A8" s="262"/>
      <c r="P8" s="262"/>
      <c r="S8" t="s">
        <v>644</v>
      </c>
    </row>
    <row r="9" spans="1:19" x14ac:dyDescent="0.25">
      <c r="A9" s="262"/>
      <c r="P9" s="262"/>
      <c r="S9" t="s">
        <v>645</v>
      </c>
    </row>
    <row r="10" spans="1:19" x14ac:dyDescent="0.25">
      <c r="A10" s="262"/>
      <c r="D10" s="128" t="s">
        <v>862</v>
      </c>
      <c r="P10" s="262"/>
    </row>
    <row r="11" spans="1:19" x14ac:dyDescent="0.25">
      <c r="A11" s="262"/>
      <c r="P11" s="262"/>
      <c r="R11" s="224">
        <v>1</v>
      </c>
      <c r="S11" t="s">
        <v>646</v>
      </c>
    </row>
    <row r="12" spans="1:19" x14ac:dyDescent="0.25">
      <c r="A12" s="262"/>
      <c r="D12" s="36"/>
      <c r="P12" s="262"/>
      <c r="S12" t="s">
        <v>647</v>
      </c>
    </row>
    <row r="13" spans="1:19" x14ac:dyDescent="0.25">
      <c r="A13" s="262"/>
      <c r="P13" s="262"/>
      <c r="S13" t="s">
        <v>648</v>
      </c>
    </row>
    <row r="14" spans="1:19" x14ac:dyDescent="0.25">
      <c r="A14" s="262"/>
      <c r="D14" s="4" t="s">
        <v>453</v>
      </c>
      <c r="E14" s="10"/>
      <c r="F14" s="295" t="s">
        <v>581</v>
      </c>
      <c r="G14" s="322"/>
      <c r="H14" s="322"/>
      <c r="I14" s="323"/>
      <c r="K14" s="208" t="s">
        <v>36</v>
      </c>
      <c r="L14" s="10"/>
      <c r="M14" s="32" t="s">
        <v>16</v>
      </c>
      <c r="P14" s="262"/>
    </row>
    <row r="15" spans="1:19" x14ac:dyDescent="0.25">
      <c r="A15" s="262"/>
      <c r="D15" s="4" t="s">
        <v>454</v>
      </c>
      <c r="E15" s="10"/>
      <c r="F15" s="288"/>
      <c r="G15" s="324"/>
      <c r="H15" s="324"/>
      <c r="I15" s="325"/>
      <c r="K15" s="208" t="s">
        <v>344</v>
      </c>
      <c r="L15" s="10"/>
      <c r="M15" s="32" t="s">
        <v>17</v>
      </c>
      <c r="P15" s="262"/>
      <c r="R15" s="224">
        <v>2.1</v>
      </c>
      <c r="S15" t="s">
        <v>649</v>
      </c>
    </row>
    <row r="16" spans="1:19" x14ac:dyDescent="0.25">
      <c r="A16" s="262"/>
      <c r="D16" s="4" t="s">
        <v>455</v>
      </c>
      <c r="E16" s="10"/>
      <c r="F16" s="288"/>
      <c r="G16" s="324"/>
      <c r="H16" s="324"/>
      <c r="I16" s="325"/>
      <c r="K16" s="208" t="s">
        <v>573</v>
      </c>
      <c r="L16" s="10"/>
      <c r="M16" s="32" t="s">
        <v>17</v>
      </c>
      <c r="P16" s="262"/>
      <c r="S16" t="s">
        <v>650</v>
      </c>
    </row>
    <row r="17" spans="1:19" x14ac:dyDescent="0.25">
      <c r="A17" s="262"/>
      <c r="D17" s="4" t="s">
        <v>413</v>
      </c>
      <c r="E17" s="10"/>
      <c r="F17" s="326"/>
      <c r="G17" s="327"/>
      <c r="H17" s="327"/>
      <c r="I17" s="328"/>
      <c r="P17" s="262"/>
    </row>
    <row r="18" spans="1:19" x14ac:dyDescent="0.25">
      <c r="A18" s="262"/>
      <c r="K18" s="208" t="s">
        <v>579</v>
      </c>
      <c r="L18" s="62"/>
      <c r="M18" s="3" t="s">
        <v>574</v>
      </c>
      <c r="N18" s="31" t="s">
        <v>578</v>
      </c>
      <c r="P18" s="262"/>
      <c r="R18" s="224">
        <v>3.1</v>
      </c>
      <c r="S18" t="s">
        <v>651</v>
      </c>
    </row>
    <row r="19" spans="1:19" x14ac:dyDescent="0.25">
      <c r="A19" s="262"/>
      <c r="D19" s="36"/>
      <c r="M19" s="3" t="s">
        <v>575</v>
      </c>
      <c r="N19" s="31" t="s">
        <v>578</v>
      </c>
      <c r="P19" s="262"/>
    </row>
    <row r="20" spans="1:19" ht="18.75" x14ac:dyDescent="0.3">
      <c r="A20" s="262"/>
      <c r="M20" s="3" t="s">
        <v>7</v>
      </c>
      <c r="N20" s="31" t="s">
        <v>578</v>
      </c>
      <c r="P20" s="262"/>
      <c r="S20" s="36" t="s">
        <v>742</v>
      </c>
    </row>
    <row r="21" spans="1:19" x14ac:dyDescent="0.25">
      <c r="A21" s="262"/>
      <c r="M21" s="3" t="s">
        <v>576</v>
      </c>
      <c r="N21" s="109"/>
      <c r="P21" s="262"/>
    </row>
    <row r="22" spans="1:19" x14ac:dyDescent="0.25">
      <c r="A22" s="262"/>
      <c r="C22" s="32">
        <v>1</v>
      </c>
      <c r="D22" s="37" t="s">
        <v>524</v>
      </c>
      <c r="E22" s="128">
        <v>1</v>
      </c>
      <c r="F22" s="221" t="s">
        <v>590</v>
      </c>
      <c r="G22" s="258"/>
      <c r="H22" s="31" t="s">
        <v>33</v>
      </c>
      <c r="M22" s="3" t="s">
        <v>326</v>
      </c>
      <c r="N22" s="109"/>
      <c r="P22" s="262"/>
      <c r="S22" t="s">
        <v>652</v>
      </c>
    </row>
    <row r="23" spans="1:19" ht="15.75" thickBot="1" x14ac:dyDescent="0.3">
      <c r="A23" s="262"/>
      <c r="E23" s="128">
        <v>2</v>
      </c>
      <c r="F23" s="222" t="s">
        <v>589</v>
      </c>
      <c r="G23" s="259"/>
      <c r="H23" s="31"/>
      <c r="M23" s="3" t="s">
        <v>577</v>
      </c>
      <c r="N23" s="81"/>
      <c r="P23" s="262"/>
      <c r="S23" t="s">
        <v>653</v>
      </c>
    </row>
    <row r="24" spans="1:19" ht="15.75" thickBot="1" x14ac:dyDescent="0.3">
      <c r="A24" s="262"/>
      <c r="C24" s="223" t="s">
        <v>641</v>
      </c>
      <c r="D24" s="329" t="s">
        <v>863</v>
      </c>
      <c r="E24" s="128">
        <v>3</v>
      </c>
      <c r="F24" s="222" t="s">
        <v>591</v>
      </c>
      <c r="G24" s="259"/>
      <c r="H24" s="31"/>
      <c r="P24" s="262"/>
    </row>
    <row r="25" spans="1:19" x14ac:dyDescent="0.25">
      <c r="A25" s="262"/>
      <c r="D25" s="329"/>
      <c r="E25" s="128">
        <v>4</v>
      </c>
      <c r="F25" s="222" t="s">
        <v>344</v>
      </c>
      <c r="G25" s="259"/>
      <c r="H25" s="31"/>
      <c r="P25" s="262"/>
      <c r="R25" s="224">
        <v>4.0999999999999996</v>
      </c>
      <c r="S25" t="s">
        <v>654</v>
      </c>
    </row>
    <row r="26" spans="1:19" x14ac:dyDescent="0.25">
      <c r="A26" s="262"/>
      <c r="D26" s="329"/>
      <c r="E26" s="128">
        <v>5</v>
      </c>
      <c r="F26" s="222" t="s">
        <v>565</v>
      </c>
      <c r="G26" s="259"/>
      <c r="H26" s="31"/>
      <c r="P26" s="262"/>
      <c r="S26" t="s">
        <v>655</v>
      </c>
    </row>
    <row r="27" spans="1:19" x14ac:dyDescent="0.25">
      <c r="A27" s="262"/>
      <c r="E27" s="128">
        <v>6</v>
      </c>
      <c r="F27" s="222" t="s">
        <v>566</v>
      </c>
      <c r="G27" s="259"/>
      <c r="H27" s="31"/>
      <c r="P27" s="262"/>
      <c r="S27" t="s">
        <v>656</v>
      </c>
    </row>
    <row r="28" spans="1:19" x14ac:dyDescent="0.25">
      <c r="A28" s="262"/>
      <c r="E28" s="128">
        <v>7</v>
      </c>
      <c r="F28" s="222" t="s">
        <v>567</v>
      </c>
      <c r="G28" s="259"/>
      <c r="H28" s="31"/>
      <c r="P28" s="262"/>
      <c r="S28" t="s">
        <v>657</v>
      </c>
    </row>
    <row r="29" spans="1:19" x14ac:dyDescent="0.25">
      <c r="A29" s="262"/>
      <c r="E29" s="128">
        <v>8</v>
      </c>
      <c r="F29" s="222" t="s">
        <v>568</v>
      </c>
      <c r="G29" s="259"/>
      <c r="H29" s="31"/>
      <c r="P29" s="262"/>
      <c r="S29" t="s">
        <v>658</v>
      </c>
    </row>
    <row r="30" spans="1:19" x14ac:dyDescent="0.25">
      <c r="A30" s="262"/>
      <c r="E30" s="128">
        <v>9</v>
      </c>
      <c r="F30" s="222" t="s">
        <v>569</v>
      </c>
      <c r="G30" s="259"/>
      <c r="H30" s="31"/>
      <c r="P30" s="262"/>
    </row>
    <row r="31" spans="1:19" x14ac:dyDescent="0.25">
      <c r="A31" s="262"/>
      <c r="E31" s="128">
        <v>10</v>
      </c>
      <c r="F31" s="222" t="s">
        <v>570</v>
      </c>
      <c r="G31" s="259"/>
      <c r="H31" s="31"/>
      <c r="P31" s="262"/>
      <c r="S31" t="s">
        <v>659</v>
      </c>
    </row>
    <row r="32" spans="1:19" x14ac:dyDescent="0.25">
      <c r="A32" s="262"/>
      <c r="E32" s="128">
        <v>11</v>
      </c>
      <c r="F32" s="257" t="s">
        <v>571</v>
      </c>
      <c r="G32" s="260"/>
      <c r="H32" s="31"/>
      <c r="P32" s="262"/>
      <c r="S32" t="s">
        <v>660</v>
      </c>
    </row>
    <row r="33" spans="1:29" x14ac:dyDescent="0.25">
      <c r="A33" s="262"/>
      <c r="P33" s="262"/>
      <c r="S33" t="s">
        <v>661</v>
      </c>
      <c r="AC33" s="128" t="s">
        <v>743</v>
      </c>
    </row>
    <row r="34" spans="1:29" x14ac:dyDescent="0.25">
      <c r="A34" s="262"/>
      <c r="D34" s="216" t="s">
        <v>864</v>
      </c>
      <c r="L34" s="27"/>
      <c r="M34" s="27"/>
      <c r="P34" s="262"/>
      <c r="S34" t="s">
        <v>662</v>
      </c>
    </row>
    <row r="35" spans="1:29" x14ac:dyDescent="0.25">
      <c r="A35" s="262"/>
      <c r="D35" s="247" t="s">
        <v>865</v>
      </c>
      <c r="E35" s="248"/>
      <c r="F35" s="248"/>
      <c r="G35" s="248"/>
      <c r="H35" s="248"/>
      <c r="I35" s="248"/>
      <c r="J35" s="248"/>
      <c r="K35" s="248"/>
      <c r="L35" s="248"/>
      <c r="M35" s="248"/>
      <c r="P35" s="262"/>
      <c r="S35" t="s">
        <v>663</v>
      </c>
      <c r="AC35" s="128" t="s">
        <v>744</v>
      </c>
    </row>
    <row r="36" spans="1:29" ht="15.75" thickBot="1" x14ac:dyDescent="0.3">
      <c r="A36" s="262"/>
      <c r="D36" s="216" t="s">
        <v>623</v>
      </c>
      <c r="P36" s="262"/>
      <c r="S36" t="s">
        <v>664</v>
      </c>
      <c r="AC36" s="128" t="s">
        <v>745</v>
      </c>
    </row>
    <row r="37" spans="1:29" x14ac:dyDescent="0.25">
      <c r="A37" s="262"/>
      <c r="C37" s="54"/>
      <c r="D37" s="55"/>
      <c r="E37" s="55"/>
      <c r="F37" s="55"/>
      <c r="G37" s="55"/>
      <c r="H37" s="55"/>
      <c r="I37" s="55"/>
      <c r="J37" s="55"/>
      <c r="K37" s="55"/>
      <c r="L37" s="55"/>
      <c r="M37" s="55"/>
      <c r="N37" s="55"/>
      <c r="O37" s="56"/>
      <c r="P37" s="262"/>
      <c r="S37" t="s">
        <v>665</v>
      </c>
      <c r="AC37" s="128" t="s">
        <v>746</v>
      </c>
    </row>
    <row r="38" spans="1:29" x14ac:dyDescent="0.25">
      <c r="A38" s="262"/>
      <c r="C38" s="215">
        <v>1</v>
      </c>
      <c r="D38" s="214" t="s">
        <v>866</v>
      </c>
      <c r="O38" s="58"/>
      <c r="P38" s="262"/>
      <c r="S38" t="s">
        <v>666</v>
      </c>
      <c r="AC38" s="128" t="s">
        <v>747</v>
      </c>
    </row>
    <row r="39" spans="1:29" x14ac:dyDescent="0.25">
      <c r="A39" s="262"/>
      <c r="C39" s="57"/>
      <c r="M39" s="128"/>
      <c r="O39" s="58"/>
      <c r="P39" s="262"/>
      <c r="S39" t="s">
        <v>667</v>
      </c>
      <c r="AC39" s="128" t="s">
        <v>748</v>
      </c>
    </row>
    <row r="40" spans="1:29" x14ac:dyDescent="0.25">
      <c r="A40" s="262"/>
      <c r="C40" s="57"/>
      <c r="D40" s="209" t="s">
        <v>582</v>
      </c>
      <c r="E40" s="31" t="s">
        <v>578</v>
      </c>
      <c r="F40" s="319" t="s">
        <v>782</v>
      </c>
      <c r="G40" s="319"/>
      <c r="H40" s="319"/>
      <c r="I40" s="319"/>
      <c r="J40" s="319"/>
      <c r="O40" s="58"/>
      <c r="P40" s="262"/>
      <c r="S40" t="s">
        <v>668</v>
      </c>
    </row>
    <row r="41" spans="1:29" x14ac:dyDescent="0.25">
      <c r="A41" s="262"/>
      <c r="C41" s="57"/>
      <c r="D41" s="209" t="s">
        <v>399</v>
      </c>
      <c r="E41" s="31"/>
      <c r="F41" s="319"/>
      <c r="G41" s="319"/>
      <c r="H41" s="319"/>
      <c r="I41" s="319"/>
      <c r="J41" s="319"/>
      <c r="O41" s="58"/>
      <c r="P41" s="262"/>
      <c r="S41" t="s">
        <v>669</v>
      </c>
    </row>
    <row r="42" spans="1:29" x14ac:dyDescent="0.25">
      <c r="A42" s="262"/>
      <c r="C42" s="57"/>
      <c r="O42" s="58"/>
      <c r="P42" s="262"/>
      <c r="S42" t="s">
        <v>670</v>
      </c>
    </row>
    <row r="43" spans="1:29" x14ac:dyDescent="0.25">
      <c r="A43" s="262"/>
      <c r="C43" s="57"/>
      <c r="D43" s="208" t="s">
        <v>867</v>
      </c>
      <c r="E43" s="10"/>
      <c r="F43" s="8">
        <v>460</v>
      </c>
      <c r="G43" s="4" t="s">
        <v>624</v>
      </c>
      <c r="H43" s="62"/>
      <c r="I43" s="62"/>
      <c r="J43" s="62"/>
      <c r="K43" s="62"/>
      <c r="L43" s="62"/>
      <c r="M43" s="62"/>
      <c r="N43" s="10"/>
      <c r="O43" s="217"/>
      <c r="P43" s="264"/>
      <c r="Q43" s="32"/>
      <c r="S43" t="s">
        <v>671</v>
      </c>
    </row>
    <row r="44" spans="1:29" x14ac:dyDescent="0.25">
      <c r="A44" s="262"/>
      <c r="C44" s="57"/>
      <c r="F44" s="32"/>
      <c r="O44" s="217"/>
      <c r="P44" s="264"/>
      <c r="Q44" s="32"/>
    </row>
    <row r="45" spans="1:29" x14ac:dyDescent="0.25">
      <c r="A45" s="262"/>
      <c r="C45" s="57"/>
      <c r="D45" s="208" t="s">
        <v>583</v>
      </c>
      <c r="E45" s="10"/>
      <c r="F45" s="8">
        <v>8</v>
      </c>
      <c r="G45" s="4" t="s">
        <v>620</v>
      </c>
      <c r="H45" s="62"/>
      <c r="I45" s="62"/>
      <c r="J45" s="62"/>
      <c r="K45" s="62"/>
      <c r="L45" s="62"/>
      <c r="M45" s="62"/>
      <c r="N45" s="10"/>
      <c r="O45" s="218"/>
      <c r="P45" s="265"/>
      <c r="Q45" s="39"/>
      <c r="S45" t="s">
        <v>680</v>
      </c>
    </row>
    <row r="46" spans="1:29" x14ac:dyDescent="0.25">
      <c r="A46" s="262"/>
      <c r="C46" s="57"/>
      <c r="O46" s="58"/>
      <c r="P46" s="262"/>
    </row>
    <row r="47" spans="1:29" ht="15" customHeight="1" x14ac:dyDescent="0.25">
      <c r="A47" s="262"/>
      <c r="C47" s="57"/>
      <c r="D47" s="208" t="s">
        <v>586</v>
      </c>
      <c r="E47" s="210"/>
      <c r="F47" s="34">
        <v>750000</v>
      </c>
      <c r="G47" s="295" t="s">
        <v>625</v>
      </c>
      <c r="H47" s="322"/>
      <c r="I47" s="322"/>
      <c r="J47" s="322"/>
      <c r="K47" s="322"/>
      <c r="L47" s="322"/>
      <c r="M47" s="322"/>
      <c r="N47" s="323"/>
      <c r="O47" s="58"/>
      <c r="P47" s="262"/>
      <c r="S47" s="73" t="s">
        <v>557</v>
      </c>
    </row>
    <row r="48" spans="1:29" x14ac:dyDescent="0.25">
      <c r="A48" s="262"/>
      <c r="C48" s="57"/>
      <c r="D48" s="208" t="s">
        <v>587</v>
      </c>
      <c r="E48" s="210"/>
      <c r="F48" s="34">
        <v>8500</v>
      </c>
      <c r="G48" s="326"/>
      <c r="H48" s="327"/>
      <c r="I48" s="327"/>
      <c r="J48" s="327"/>
      <c r="K48" s="327"/>
      <c r="L48" s="327"/>
      <c r="M48" s="327"/>
      <c r="N48" s="328"/>
      <c r="O48" s="58"/>
      <c r="P48" s="262"/>
      <c r="S48" s="73">
        <v>12</v>
      </c>
      <c r="T48" s="292">
        <v>600</v>
      </c>
      <c r="U48" s="292"/>
      <c r="V48" s="292"/>
      <c r="W48" s="292"/>
      <c r="X48" s="32">
        <v>60</v>
      </c>
      <c r="Z48" t="s">
        <v>676</v>
      </c>
    </row>
    <row r="49" spans="1:33" x14ac:dyDescent="0.25">
      <c r="A49" s="262"/>
      <c r="C49" s="57"/>
      <c r="O49" s="58"/>
      <c r="P49" s="262"/>
      <c r="S49" s="73">
        <v>11</v>
      </c>
      <c r="T49" s="300">
        <f t="shared" ref="T49:T50" si="0">+T50+W50</f>
        <v>660</v>
      </c>
      <c r="U49" s="301"/>
      <c r="V49" s="301"/>
      <c r="W49" s="301"/>
      <c r="X49" s="291"/>
      <c r="Z49" t="s">
        <v>684</v>
      </c>
    </row>
    <row r="50" spans="1:33" x14ac:dyDescent="0.25">
      <c r="A50" s="262"/>
      <c r="C50" s="57"/>
      <c r="D50" s="208" t="s">
        <v>596</v>
      </c>
      <c r="E50" s="10"/>
      <c r="F50" s="8">
        <v>15</v>
      </c>
      <c r="G50" t="s">
        <v>376</v>
      </c>
      <c r="O50" s="58"/>
      <c r="P50" s="262"/>
      <c r="S50" s="73">
        <v>10</v>
      </c>
      <c r="T50" s="300">
        <f t="shared" si="0"/>
        <v>660</v>
      </c>
      <c r="U50" s="301"/>
      <c r="V50" s="301"/>
      <c r="W50" s="301"/>
      <c r="X50" s="291"/>
      <c r="Z50" t="s">
        <v>685</v>
      </c>
    </row>
    <row r="51" spans="1:33" x14ac:dyDescent="0.25">
      <c r="A51" s="262"/>
      <c r="C51" s="57"/>
      <c r="O51" s="58"/>
      <c r="P51" s="262"/>
      <c r="S51" s="73">
        <v>9</v>
      </c>
      <c r="T51" s="300">
        <f>+T52+W52</f>
        <v>660</v>
      </c>
      <c r="U51" s="301"/>
      <c r="V51" s="301"/>
      <c r="W51" s="301"/>
      <c r="X51" s="291"/>
      <c r="Z51" t="s">
        <v>686</v>
      </c>
    </row>
    <row r="52" spans="1:33" x14ac:dyDescent="0.25">
      <c r="A52" s="262"/>
      <c r="C52" s="57"/>
      <c r="D52" s="208" t="s">
        <v>584</v>
      </c>
      <c r="E52" s="10"/>
      <c r="F52" s="3" t="s">
        <v>602</v>
      </c>
      <c r="O52" s="58"/>
      <c r="P52" s="262"/>
      <c r="S52" s="73">
        <v>8</v>
      </c>
      <c r="T52" s="300">
        <f t="shared" ref="T52:T54" si="1">+T53+U53+V53</f>
        <v>360</v>
      </c>
      <c r="U52" s="301"/>
      <c r="V52" s="291"/>
      <c r="W52" s="300">
        <f t="shared" ref="W52:W54" si="2">+W53+X53</f>
        <v>300</v>
      </c>
      <c r="X52" s="291"/>
      <c r="Z52" t="s">
        <v>687</v>
      </c>
    </row>
    <row r="53" spans="1:33" x14ac:dyDescent="0.25">
      <c r="A53" s="262"/>
      <c r="C53" s="57"/>
      <c r="F53" s="3" t="s">
        <v>588</v>
      </c>
      <c r="O53" s="58"/>
      <c r="P53" s="262"/>
      <c r="S53" s="73">
        <v>7</v>
      </c>
      <c r="T53" s="300">
        <f t="shared" si="1"/>
        <v>360</v>
      </c>
      <c r="U53" s="301"/>
      <c r="V53" s="291"/>
      <c r="W53" s="300">
        <f t="shared" si="2"/>
        <v>300</v>
      </c>
      <c r="X53" s="291"/>
      <c r="Z53" t="s">
        <v>688</v>
      </c>
    </row>
    <row r="54" spans="1:33" ht="15" customHeight="1" x14ac:dyDescent="0.25">
      <c r="A54" s="262"/>
      <c r="C54" s="57"/>
      <c r="F54" s="3" t="s">
        <v>585</v>
      </c>
      <c r="H54" s="36" t="s">
        <v>626</v>
      </c>
      <c r="I54" s="329" t="s">
        <v>783</v>
      </c>
      <c r="J54" s="329"/>
      <c r="K54" s="329"/>
      <c r="L54" s="329"/>
      <c r="M54" s="329"/>
      <c r="N54" s="329"/>
      <c r="O54" s="58"/>
      <c r="P54" s="262"/>
      <c r="S54" s="73">
        <v>6</v>
      </c>
      <c r="T54" s="300">
        <f t="shared" si="1"/>
        <v>360</v>
      </c>
      <c r="U54" s="301"/>
      <c r="V54" s="291"/>
      <c r="W54" s="300">
        <f t="shared" si="2"/>
        <v>300</v>
      </c>
      <c r="X54" s="291"/>
      <c r="Z54" t="s">
        <v>689</v>
      </c>
    </row>
    <row r="55" spans="1:33" x14ac:dyDescent="0.25">
      <c r="A55" s="262"/>
      <c r="C55" s="57"/>
      <c r="F55" s="3" t="s">
        <v>225</v>
      </c>
      <c r="I55" s="329"/>
      <c r="J55" s="329"/>
      <c r="K55" s="329"/>
      <c r="L55" s="329"/>
      <c r="M55" s="329"/>
      <c r="N55" s="329"/>
      <c r="O55" s="58"/>
      <c r="P55" s="262"/>
      <c r="S55" s="73">
        <v>5</v>
      </c>
      <c r="T55" s="300">
        <f>+T56+U56+V56</f>
        <v>360</v>
      </c>
      <c r="U55" s="301"/>
      <c r="V55" s="291"/>
      <c r="W55" s="300">
        <f>+W56+X56</f>
        <v>300</v>
      </c>
      <c r="X55" s="291"/>
      <c r="Z55" t="s">
        <v>690</v>
      </c>
    </row>
    <row r="56" spans="1:33" ht="15.75" thickBot="1" x14ac:dyDescent="0.3">
      <c r="A56" s="262"/>
      <c r="C56" s="57"/>
      <c r="I56" s="329"/>
      <c r="J56" s="329"/>
      <c r="K56" s="329"/>
      <c r="L56" s="329"/>
      <c r="M56" s="329"/>
      <c r="N56" s="329"/>
      <c r="O56" s="58"/>
      <c r="P56" s="262"/>
      <c r="S56" s="73">
        <v>4</v>
      </c>
      <c r="T56" s="8">
        <v>100</v>
      </c>
      <c r="U56" s="8">
        <v>120</v>
      </c>
      <c r="V56" s="8">
        <v>140</v>
      </c>
      <c r="W56" s="8">
        <v>160</v>
      </c>
      <c r="X56" s="8">
        <v>140</v>
      </c>
      <c r="Z56" t="s">
        <v>691</v>
      </c>
    </row>
    <row r="57" spans="1:33" ht="15.75" thickBot="1" x14ac:dyDescent="0.3">
      <c r="A57" s="262"/>
      <c r="C57" s="57"/>
      <c r="D57" s="128"/>
      <c r="H57" s="249" t="s">
        <v>757</v>
      </c>
      <c r="O57" s="58"/>
      <c r="P57" s="262"/>
      <c r="S57" s="73">
        <v>3</v>
      </c>
      <c r="T57" s="8">
        <v>100</v>
      </c>
      <c r="U57" s="8">
        <v>120</v>
      </c>
      <c r="V57" s="8">
        <v>140</v>
      </c>
      <c r="W57" s="8">
        <v>160</v>
      </c>
      <c r="X57" s="8">
        <v>140</v>
      </c>
      <c r="Z57" t="s">
        <v>692</v>
      </c>
    </row>
    <row r="58" spans="1:33" ht="15.75" thickBot="1" x14ac:dyDescent="0.3">
      <c r="A58" s="262"/>
      <c r="C58" s="59"/>
      <c r="D58" s="60"/>
      <c r="E58" s="60"/>
      <c r="F58" s="60"/>
      <c r="G58" s="60"/>
      <c r="H58" s="60"/>
      <c r="I58" s="60"/>
      <c r="J58" s="60"/>
      <c r="K58" s="60"/>
      <c r="L58" s="60"/>
      <c r="M58" s="60"/>
      <c r="N58" s="60"/>
      <c r="O58" s="61"/>
      <c r="P58" s="262"/>
      <c r="S58" s="73">
        <v>2</v>
      </c>
      <c r="T58" s="8">
        <v>100</v>
      </c>
      <c r="U58" s="8">
        <v>120</v>
      </c>
      <c r="V58" s="225">
        <v>140</v>
      </c>
      <c r="W58" s="8">
        <v>160</v>
      </c>
      <c r="X58" s="8">
        <v>140</v>
      </c>
      <c r="Z58" s="111" t="s">
        <v>693</v>
      </c>
      <c r="AA58" s="111"/>
      <c r="AB58" s="111"/>
      <c r="AC58" s="111"/>
      <c r="AD58" s="111"/>
      <c r="AE58" s="111"/>
      <c r="AF58" s="111"/>
      <c r="AG58" s="111"/>
    </row>
    <row r="59" spans="1:33" ht="15.75" thickBot="1" x14ac:dyDescent="0.3">
      <c r="A59" s="262"/>
      <c r="P59" s="262"/>
      <c r="S59" s="226">
        <v>1</v>
      </c>
      <c r="T59" s="309">
        <v>140</v>
      </c>
      <c r="U59" s="310"/>
      <c r="V59" s="242">
        <f>+T51-T59-W59</f>
        <v>400</v>
      </c>
      <c r="W59" s="310">
        <v>120</v>
      </c>
      <c r="X59" s="311"/>
      <c r="Y59" s="60"/>
      <c r="Z59" t="s">
        <v>677</v>
      </c>
    </row>
    <row r="60" spans="1:33" x14ac:dyDescent="0.25">
      <c r="A60" s="262"/>
      <c r="C60" s="54"/>
      <c r="D60" s="55"/>
      <c r="E60" s="55"/>
      <c r="F60" s="55"/>
      <c r="G60" s="55"/>
      <c r="H60" s="55"/>
      <c r="I60" s="55"/>
      <c r="J60" s="55"/>
      <c r="K60" s="55"/>
      <c r="L60" s="55"/>
      <c r="M60" s="55"/>
      <c r="N60" s="56"/>
      <c r="P60" s="262"/>
      <c r="S60" s="73" t="s">
        <v>672</v>
      </c>
      <c r="T60" s="302" t="s">
        <v>679</v>
      </c>
      <c r="U60" s="303"/>
      <c r="V60" s="303"/>
      <c r="W60" s="303"/>
      <c r="X60" s="304"/>
      <c r="Z60" t="s">
        <v>678</v>
      </c>
    </row>
    <row r="61" spans="1:33" x14ac:dyDescent="0.25">
      <c r="A61" s="262"/>
      <c r="C61" s="215">
        <v>2</v>
      </c>
      <c r="D61" s="212" t="s">
        <v>616</v>
      </c>
      <c r="E61" s="213"/>
      <c r="N61" s="58"/>
      <c r="P61" s="262"/>
      <c r="S61" s="73" t="s">
        <v>673</v>
      </c>
      <c r="T61" s="305" t="s">
        <v>679</v>
      </c>
      <c r="U61" s="292"/>
      <c r="V61" s="292"/>
      <c r="W61" s="292"/>
      <c r="X61" s="293"/>
    </row>
    <row r="62" spans="1:33" x14ac:dyDescent="0.25">
      <c r="A62" s="262"/>
      <c r="C62" s="57"/>
      <c r="N62" s="58"/>
      <c r="P62" s="262"/>
      <c r="S62" s="73" t="s">
        <v>674</v>
      </c>
      <c r="T62" s="305" t="s">
        <v>679</v>
      </c>
      <c r="U62" s="292"/>
      <c r="V62" s="292"/>
      <c r="W62" s="292"/>
      <c r="X62" s="293"/>
      <c r="Z62" t="s">
        <v>681</v>
      </c>
    </row>
    <row r="63" spans="1:33" ht="15.75" thickBot="1" x14ac:dyDescent="0.3">
      <c r="A63" s="262"/>
      <c r="C63" s="57"/>
      <c r="D63" s="209" t="s">
        <v>582</v>
      </c>
      <c r="E63" s="8" t="s">
        <v>33</v>
      </c>
      <c r="F63" s="330" t="s">
        <v>756</v>
      </c>
      <c r="G63" s="331"/>
      <c r="H63" s="331"/>
      <c r="I63" s="331"/>
      <c r="J63" s="331"/>
      <c r="K63" s="331"/>
      <c r="L63" s="331"/>
      <c r="M63" s="331"/>
      <c r="N63" s="58"/>
      <c r="P63" s="262"/>
      <c r="S63" s="73" t="s">
        <v>675</v>
      </c>
      <c r="T63" s="306" t="s">
        <v>679</v>
      </c>
      <c r="U63" s="307"/>
      <c r="V63" s="307"/>
      <c r="W63" s="307"/>
      <c r="X63" s="308"/>
      <c r="Z63" t="s">
        <v>682</v>
      </c>
    </row>
    <row r="64" spans="1:33" ht="15.75" thickBot="1" x14ac:dyDescent="0.3">
      <c r="A64" s="262"/>
      <c r="C64" s="57"/>
      <c r="D64" s="209" t="s">
        <v>399</v>
      </c>
      <c r="E64" s="8"/>
      <c r="F64" s="332"/>
      <c r="G64" s="333"/>
      <c r="H64" s="333"/>
      <c r="I64" s="333"/>
      <c r="J64" s="333"/>
      <c r="K64" s="333"/>
      <c r="L64" s="333"/>
      <c r="M64" s="333"/>
      <c r="N64" s="58"/>
      <c r="P64" s="262"/>
      <c r="Z64" t="s">
        <v>683</v>
      </c>
    </row>
    <row r="65" spans="1:31" ht="15.75" thickBot="1" x14ac:dyDescent="0.3">
      <c r="A65" s="262"/>
      <c r="C65" s="57"/>
      <c r="D65" s="36"/>
      <c r="E65" s="32"/>
      <c r="F65" s="333"/>
      <c r="G65" s="333"/>
      <c r="H65" s="333"/>
      <c r="I65" s="333"/>
      <c r="J65" s="333"/>
      <c r="K65" s="333"/>
      <c r="L65" s="333"/>
      <c r="M65" s="333"/>
      <c r="N65" s="58"/>
      <c r="P65" s="262"/>
      <c r="T65" s="229"/>
      <c r="U65" s="27" t="s">
        <v>731</v>
      </c>
    </row>
    <row r="66" spans="1:31" x14ac:dyDescent="0.25">
      <c r="A66" s="262"/>
      <c r="C66" s="57"/>
      <c r="E66" s="32"/>
      <c r="F66" s="211"/>
      <c r="G66" s="211"/>
      <c r="H66" s="211"/>
      <c r="I66" s="211"/>
      <c r="J66" s="211"/>
      <c r="K66" s="211"/>
      <c r="L66" s="211"/>
      <c r="M66" s="211"/>
      <c r="N66" s="58"/>
      <c r="P66" s="262"/>
      <c r="T66" t="s">
        <v>740</v>
      </c>
    </row>
    <row r="67" spans="1:31" x14ac:dyDescent="0.25">
      <c r="A67" s="262"/>
      <c r="C67" s="57"/>
      <c r="D67" s="209" t="s">
        <v>627</v>
      </c>
      <c r="E67" s="292" t="s">
        <v>785</v>
      </c>
      <c r="F67" s="292"/>
      <c r="G67" s="64"/>
      <c r="H67" s="211"/>
      <c r="I67" s="211"/>
      <c r="J67" s="211"/>
      <c r="K67" s="211"/>
      <c r="L67" s="211"/>
      <c r="M67" s="211"/>
      <c r="N67" s="58"/>
      <c r="P67" s="262"/>
    </row>
    <row r="68" spans="1:31" x14ac:dyDescent="0.25">
      <c r="A68" s="262"/>
      <c r="C68" s="57"/>
      <c r="E68" s="292" t="s">
        <v>784</v>
      </c>
      <c r="F68" s="292"/>
      <c r="G68" s="64"/>
      <c r="H68" s="211"/>
      <c r="I68" s="211"/>
      <c r="J68" s="211"/>
      <c r="L68" s="211"/>
      <c r="M68" s="211"/>
      <c r="N68" s="58"/>
      <c r="P68" s="262"/>
      <c r="S68" t="s">
        <v>694</v>
      </c>
    </row>
    <row r="69" spans="1:31" x14ac:dyDescent="0.25">
      <c r="A69" s="262"/>
      <c r="C69" s="57"/>
      <c r="N69" s="58"/>
      <c r="P69" s="262"/>
      <c r="S69" t="s">
        <v>704</v>
      </c>
    </row>
    <row r="70" spans="1:31" x14ac:dyDescent="0.25">
      <c r="A70" s="262"/>
      <c r="C70" s="57"/>
      <c r="D70" s="208" t="s">
        <v>605</v>
      </c>
      <c r="E70" s="10"/>
      <c r="F70" s="8">
        <v>420</v>
      </c>
      <c r="G70" s="32" t="s">
        <v>427</v>
      </c>
      <c r="N70" s="58"/>
      <c r="P70" s="262"/>
      <c r="S70" t="s">
        <v>741</v>
      </c>
    </row>
    <row r="71" spans="1:31" x14ac:dyDescent="0.25">
      <c r="A71" s="262"/>
      <c r="C71" s="57"/>
      <c r="D71" s="208" t="s">
        <v>583</v>
      </c>
      <c r="E71" s="10"/>
      <c r="F71" s="8">
        <v>6</v>
      </c>
      <c r="G71" s="32" t="s">
        <v>606</v>
      </c>
      <c r="N71" s="58"/>
      <c r="P71" s="262"/>
      <c r="U71" s="74"/>
      <c r="V71" s="75"/>
      <c r="W71" s="75"/>
      <c r="X71" s="107"/>
    </row>
    <row r="72" spans="1:31" ht="18.75" x14ac:dyDescent="0.3">
      <c r="A72" s="262"/>
      <c r="C72" s="57"/>
      <c r="D72" s="208" t="s">
        <v>603</v>
      </c>
      <c r="E72" s="10"/>
      <c r="F72" s="8">
        <v>20</v>
      </c>
      <c r="G72" s="32" t="s">
        <v>604</v>
      </c>
      <c r="N72" s="58"/>
      <c r="P72" s="262"/>
      <c r="U72" s="108"/>
      <c r="X72" s="109"/>
      <c r="Z72" s="231" t="s">
        <v>749</v>
      </c>
    </row>
    <row r="73" spans="1:31" x14ac:dyDescent="0.25">
      <c r="A73" s="262"/>
      <c r="C73" s="57"/>
      <c r="F73" s="32"/>
      <c r="G73" s="32"/>
      <c r="N73" s="58"/>
      <c r="P73" s="262"/>
      <c r="U73" s="108"/>
      <c r="X73" s="109"/>
    </row>
    <row r="74" spans="1:31" x14ac:dyDescent="0.25">
      <c r="A74" s="262"/>
      <c r="C74" s="57"/>
      <c r="D74" s="208" t="s">
        <v>584</v>
      </c>
      <c r="E74" s="10"/>
      <c r="F74" s="3" t="s">
        <v>602</v>
      </c>
      <c r="G74" s="8"/>
      <c r="N74" s="58"/>
      <c r="P74" s="262"/>
      <c r="U74" s="108"/>
      <c r="X74" s="109"/>
      <c r="Z74" s="36" t="s">
        <v>699</v>
      </c>
    </row>
    <row r="75" spans="1:31" x14ac:dyDescent="0.25">
      <c r="A75" s="262"/>
      <c r="C75" s="57"/>
      <c r="D75" s="334" t="s">
        <v>868</v>
      </c>
      <c r="E75" s="335"/>
      <c r="F75" s="3" t="s">
        <v>588</v>
      </c>
      <c r="G75" s="8" t="s">
        <v>33</v>
      </c>
      <c r="N75" s="58"/>
      <c r="P75" s="262"/>
      <c r="U75" s="108"/>
      <c r="X75" s="109"/>
      <c r="Z75" t="s">
        <v>695</v>
      </c>
      <c r="AD75">
        <f>+T56+U56</f>
        <v>220</v>
      </c>
      <c r="AE75" t="s">
        <v>427</v>
      </c>
    </row>
    <row r="76" spans="1:31" x14ac:dyDescent="0.25">
      <c r="A76" s="262"/>
      <c r="C76" s="57"/>
      <c r="D76" s="320"/>
      <c r="E76" s="336"/>
      <c r="F76" s="3" t="s">
        <v>585</v>
      </c>
      <c r="G76" s="8"/>
      <c r="N76" s="58"/>
      <c r="P76" s="262"/>
      <c r="U76" s="108"/>
      <c r="V76" s="111"/>
      <c r="W76" s="111"/>
      <c r="X76" s="81"/>
      <c r="Z76" t="s">
        <v>696</v>
      </c>
      <c r="AD76">
        <f>+T56+U56+V56</f>
        <v>360</v>
      </c>
      <c r="AE76" t="s">
        <v>427</v>
      </c>
    </row>
    <row r="77" spans="1:31" x14ac:dyDescent="0.25">
      <c r="A77" s="262"/>
      <c r="C77" s="57"/>
      <c r="D77" s="320"/>
      <c r="E77" s="336"/>
      <c r="F77" s="3" t="s">
        <v>225</v>
      </c>
      <c r="G77" s="8"/>
      <c r="N77" s="58"/>
      <c r="P77" s="262"/>
      <c r="S77" s="74"/>
      <c r="T77" s="75"/>
      <c r="U77" s="243"/>
      <c r="X77" s="109"/>
      <c r="Z77" t="s">
        <v>697</v>
      </c>
      <c r="AD77">
        <f>+T56+U56+V56+W56</f>
        <v>520</v>
      </c>
      <c r="AE77" t="s">
        <v>427</v>
      </c>
    </row>
    <row r="78" spans="1:31" x14ac:dyDescent="0.25">
      <c r="A78" s="262"/>
      <c r="C78" s="57"/>
      <c r="N78" s="58"/>
      <c r="P78" s="262"/>
      <c r="S78" s="108"/>
      <c r="U78" s="244"/>
      <c r="X78" s="109"/>
      <c r="Z78" t="s">
        <v>698</v>
      </c>
      <c r="AD78">
        <f>+T56+U56+V56+W56+X56</f>
        <v>660</v>
      </c>
      <c r="AE78" t="s">
        <v>427</v>
      </c>
    </row>
    <row r="79" spans="1:31" x14ac:dyDescent="0.25">
      <c r="A79" s="262"/>
      <c r="C79" s="57"/>
      <c r="D79" s="208" t="s">
        <v>596</v>
      </c>
      <c r="E79" s="10"/>
      <c r="F79" s="8" t="s">
        <v>597</v>
      </c>
      <c r="N79" s="58"/>
      <c r="P79" s="262"/>
      <c r="S79" s="108"/>
      <c r="U79" s="244"/>
      <c r="X79" s="109"/>
    </row>
    <row r="80" spans="1:31" x14ac:dyDescent="0.25">
      <c r="A80" s="262"/>
      <c r="C80" s="57"/>
      <c r="D80" s="208" t="s">
        <v>316</v>
      </c>
      <c r="E80" s="10"/>
      <c r="F80" s="8" t="s">
        <v>607</v>
      </c>
      <c r="G80" s="8" t="s">
        <v>578</v>
      </c>
      <c r="H80" s="295" t="s">
        <v>609</v>
      </c>
      <c r="I80" s="322"/>
      <c r="J80" s="322"/>
      <c r="K80" s="322"/>
      <c r="L80" s="322"/>
      <c r="M80" s="323"/>
      <c r="N80" s="58"/>
      <c r="P80" s="262"/>
      <c r="S80" s="110"/>
      <c r="T80" s="111"/>
      <c r="U80" s="244"/>
      <c r="V80" s="111"/>
      <c r="X80" s="109"/>
      <c r="Z80" s="36" t="s">
        <v>706</v>
      </c>
    </row>
    <row r="81" spans="1:31" x14ac:dyDescent="0.25">
      <c r="A81" s="262"/>
      <c r="C81" s="57"/>
      <c r="F81" s="8" t="s">
        <v>608</v>
      </c>
      <c r="G81" s="8" t="s">
        <v>578</v>
      </c>
      <c r="H81" s="326"/>
      <c r="I81" s="327"/>
      <c r="J81" s="327"/>
      <c r="K81" s="327"/>
      <c r="L81" s="327"/>
      <c r="M81" s="328"/>
      <c r="N81" s="58"/>
      <c r="P81" s="262"/>
      <c r="S81" s="74"/>
      <c r="T81" s="75"/>
      <c r="U81" s="245"/>
      <c r="V81" s="75"/>
      <c r="W81" s="108"/>
      <c r="X81" s="109"/>
      <c r="Z81" t="s">
        <v>696</v>
      </c>
      <c r="AD81">
        <f>+T56+U56+V56</f>
        <v>360</v>
      </c>
    </row>
    <row r="82" spans="1:31" x14ac:dyDescent="0.25">
      <c r="A82" s="262"/>
      <c r="C82" s="57"/>
      <c r="N82" s="58"/>
      <c r="P82" s="262"/>
      <c r="S82" s="108"/>
      <c r="U82" s="108"/>
      <c r="W82" s="108"/>
      <c r="X82" s="109"/>
      <c r="Z82" t="s">
        <v>700</v>
      </c>
      <c r="AD82">
        <f>+U56+V56</f>
        <v>260</v>
      </c>
    </row>
    <row r="83" spans="1:31" ht="15.75" thickBot="1" x14ac:dyDescent="0.3">
      <c r="A83" s="262"/>
      <c r="C83" s="57"/>
      <c r="D83" s="208" t="s">
        <v>610</v>
      </c>
      <c r="E83" s="10"/>
      <c r="F83" s="8" t="s">
        <v>612</v>
      </c>
      <c r="G83" s="8" t="s">
        <v>578</v>
      </c>
      <c r="N83" s="58"/>
      <c r="P83" s="262"/>
      <c r="S83" s="108"/>
      <c r="U83" s="108"/>
      <c r="W83" s="108"/>
      <c r="X83" s="109"/>
      <c r="Z83" t="s">
        <v>701</v>
      </c>
      <c r="AD83">
        <f>+W56+X56</f>
        <v>300</v>
      </c>
    </row>
    <row r="84" spans="1:31" ht="15.75" thickBot="1" x14ac:dyDescent="0.3">
      <c r="A84" s="262"/>
      <c r="C84" s="57"/>
      <c r="F84" s="8" t="s">
        <v>611</v>
      </c>
      <c r="G84" s="3"/>
      <c r="J84" s="249" t="s">
        <v>757</v>
      </c>
      <c r="N84" s="58"/>
      <c r="P84" s="262"/>
      <c r="S84" s="108"/>
      <c r="U84" s="108"/>
      <c r="W84" s="108"/>
      <c r="X84" s="109"/>
    </row>
    <row r="85" spans="1:31" ht="15.75" thickBot="1" x14ac:dyDescent="0.3">
      <c r="A85" s="262"/>
      <c r="C85" s="59"/>
      <c r="D85" s="60"/>
      <c r="E85" s="60"/>
      <c r="F85" s="60"/>
      <c r="G85" s="60"/>
      <c r="H85" s="60"/>
      <c r="I85" s="60"/>
      <c r="J85" s="60"/>
      <c r="K85" s="60"/>
      <c r="L85" s="60"/>
      <c r="M85" s="60"/>
      <c r="N85" s="61"/>
      <c r="P85" s="262"/>
      <c r="S85" s="110"/>
      <c r="T85" s="111"/>
      <c r="U85" s="108"/>
      <c r="W85" s="110"/>
      <c r="X85" s="81"/>
      <c r="Z85" s="36" t="s">
        <v>702</v>
      </c>
    </row>
    <row r="86" spans="1:31" x14ac:dyDescent="0.25">
      <c r="A86" s="262"/>
      <c r="P86" s="262"/>
      <c r="U86" s="108"/>
      <c r="V86" s="109"/>
      <c r="Z86" t="s">
        <v>703</v>
      </c>
      <c r="AD86">
        <f>+X56+T56</f>
        <v>240</v>
      </c>
      <c r="AE86" t="s">
        <v>710</v>
      </c>
    </row>
    <row r="87" spans="1:31" x14ac:dyDescent="0.25">
      <c r="A87" s="262"/>
      <c r="P87" s="262"/>
      <c r="U87" s="110"/>
      <c r="V87" s="81"/>
      <c r="AE87" t="s">
        <v>711</v>
      </c>
    </row>
    <row r="88" spans="1:31" x14ac:dyDescent="0.25">
      <c r="A88" s="262"/>
      <c r="P88" s="262"/>
      <c r="Z88" s="36" t="s">
        <v>705</v>
      </c>
    </row>
    <row r="89" spans="1:31" x14ac:dyDescent="0.25">
      <c r="A89" s="262"/>
      <c r="C89" s="128">
        <v>3</v>
      </c>
      <c r="D89" s="212" t="s">
        <v>617</v>
      </c>
      <c r="E89" s="213"/>
      <c r="P89" s="262"/>
      <c r="Z89" t="s">
        <v>707</v>
      </c>
      <c r="AD89">
        <f>+V56+W56+X56+V57+W57+X57</f>
        <v>880</v>
      </c>
      <c r="AE89" t="s">
        <v>427</v>
      </c>
    </row>
    <row r="90" spans="1:31" ht="15.75" thickBot="1" x14ac:dyDescent="0.3">
      <c r="A90" s="262"/>
      <c r="P90" s="262"/>
    </row>
    <row r="91" spans="1:31" x14ac:dyDescent="0.25">
      <c r="A91" s="262"/>
      <c r="C91" s="54"/>
      <c r="D91" s="55"/>
      <c r="E91" s="55"/>
      <c r="F91" s="55"/>
      <c r="G91" s="55"/>
      <c r="H91" s="55"/>
      <c r="I91" s="55"/>
      <c r="J91" s="55"/>
      <c r="K91" s="55"/>
      <c r="L91" s="55"/>
      <c r="M91" s="55"/>
      <c r="N91" s="55"/>
      <c r="O91" s="56"/>
      <c r="P91" s="262"/>
      <c r="Z91" t="s">
        <v>708</v>
      </c>
    </row>
    <row r="92" spans="1:31" x14ac:dyDescent="0.25">
      <c r="A92" s="262"/>
      <c r="C92" s="57"/>
      <c r="D92" t="s">
        <v>601</v>
      </c>
      <c r="O92" s="58"/>
      <c r="P92" s="262"/>
      <c r="Z92" t="s">
        <v>709</v>
      </c>
    </row>
    <row r="93" spans="1:31" x14ac:dyDescent="0.25">
      <c r="A93" s="262"/>
      <c r="C93" s="57"/>
      <c r="D93" t="s">
        <v>630</v>
      </c>
      <c r="O93" s="58"/>
      <c r="P93" s="262"/>
      <c r="Z93" t="s">
        <v>712</v>
      </c>
    </row>
    <row r="94" spans="1:31" x14ac:dyDescent="0.25">
      <c r="A94" s="262"/>
      <c r="C94" s="57"/>
      <c r="O94" s="58"/>
      <c r="P94" s="262"/>
    </row>
    <row r="95" spans="1:31" x14ac:dyDescent="0.25">
      <c r="A95" s="262"/>
      <c r="C95" s="57"/>
      <c r="D95" s="209" t="s">
        <v>628</v>
      </c>
      <c r="E95" s="3" t="s">
        <v>9</v>
      </c>
      <c r="G95" s="208" t="s">
        <v>629</v>
      </c>
      <c r="H95" s="318" t="s">
        <v>631</v>
      </c>
      <c r="I95" s="318"/>
      <c r="O95" s="58"/>
      <c r="P95" s="262"/>
      <c r="T95" t="s">
        <v>713</v>
      </c>
    </row>
    <row r="96" spans="1:31" x14ac:dyDescent="0.25">
      <c r="A96" s="262"/>
      <c r="C96" s="57"/>
      <c r="E96" s="3" t="s">
        <v>618</v>
      </c>
      <c r="H96" s="318" t="s">
        <v>632</v>
      </c>
      <c r="I96" s="318"/>
      <c r="O96" s="58"/>
      <c r="P96" s="262"/>
    </row>
    <row r="97" spans="1:33" ht="15.75" thickBot="1" x14ac:dyDescent="0.3">
      <c r="A97" s="262"/>
      <c r="C97" s="57"/>
      <c r="E97" s="3" t="s">
        <v>619</v>
      </c>
      <c r="H97" s="318" t="s">
        <v>633</v>
      </c>
      <c r="I97" s="318"/>
      <c r="O97" s="58"/>
      <c r="P97" s="262"/>
      <c r="AE97" s="36" t="s">
        <v>754</v>
      </c>
      <c r="AF97" s="36"/>
    </row>
    <row r="98" spans="1:33" x14ac:dyDescent="0.25">
      <c r="A98" s="262"/>
      <c r="C98" s="57"/>
      <c r="O98" s="58"/>
      <c r="P98" s="262"/>
      <c r="T98" s="296">
        <v>402</v>
      </c>
      <c r="U98" s="297"/>
      <c r="AE98" t="s">
        <v>752</v>
      </c>
    </row>
    <row r="99" spans="1:33" ht="15" customHeight="1" thickBot="1" x14ac:dyDescent="0.3">
      <c r="A99" s="262"/>
      <c r="C99" s="57"/>
      <c r="D99" s="209" t="s">
        <v>582</v>
      </c>
      <c r="E99" s="31" t="s">
        <v>578</v>
      </c>
      <c r="F99" s="319" t="s">
        <v>869</v>
      </c>
      <c r="G99" s="319"/>
      <c r="H99" s="319"/>
      <c r="I99" s="319"/>
      <c r="J99" s="319"/>
      <c r="O99" s="58"/>
      <c r="P99" s="262"/>
      <c r="T99" s="298"/>
      <c r="U99" s="299"/>
      <c r="AE99" t="s">
        <v>753</v>
      </c>
    </row>
    <row r="100" spans="1:33" x14ac:dyDescent="0.25">
      <c r="A100" s="262"/>
      <c r="C100" s="57"/>
      <c r="D100" s="209" t="s">
        <v>399</v>
      </c>
      <c r="E100" s="31"/>
      <c r="F100" s="319"/>
      <c r="G100" s="319"/>
      <c r="H100" s="319"/>
      <c r="I100" s="319"/>
      <c r="J100" s="319"/>
      <c r="O100" s="58"/>
      <c r="P100" s="262"/>
      <c r="T100" s="233" t="s">
        <v>714</v>
      </c>
      <c r="U100" s="234"/>
      <c r="V100" s="227">
        <v>120</v>
      </c>
      <c r="W100" s="235" t="s">
        <v>427</v>
      </c>
      <c r="AE100" s="241" t="s">
        <v>330</v>
      </c>
      <c r="AF100" s="10"/>
      <c r="AG100" s="30" t="s">
        <v>33</v>
      </c>
    </row>
    <row r="101" spans="1:33" x14ac:dyDescent="0.25">
      <c r="A101" s="262"/>
      <c r="C101" s="57"/>
      <c r="D101" s="209"/>
      <c r="E101" s="31"/>
      <c r="F101" s="319"/>
      <c r="G101" s="319"/>
      <c r="H101" s="319"/>
      <c r="I101" s="319"/>
      <c r="J101" s="319"/>
      <c r="O101" s="58"/>
      <c r="P101" s="262"/>
      <c r="T101" s="236" t="s">
        <v>505</v>
      </c>
      <c r="U101" s="10"/>
      <c r="V101" s="8">
        <v>4</v>
      </c>
      <c r="W101" s="237" t="s">
        <v>715</v>
      </c>
      <c r="AE101" s="241" t="s">
        <v>331</v>
      </c>
      <c r="AF101" s="10"/>
      <c r="AG101" s="30" t="s">
        <v>33</v>
      </c>
    </row>
    <row r="102" spans="1:33" x14ac:dyDescent="0.25">
      <c r="A102" s="262"/>
      <c r="C102" s="57"/>
      <c r="L102" t="s">
        <v>758</v>
      </c>
      <c r="O102" s="58"/>
      <c r="P102" s="262"/>
      <c r="T102" s="236" t="s">
        <v>716</v>
      </c>
      <c r="U102" s="10"/>
      <c r="V102" s="246"/>
      <c r="W102" s="237"/>
      <c r="X102" t="s">
        <v>719</v>
      </c>
      <c r="AE102" s="241" t="s">
        <v>332</v>
      </c>
      <c r="AF102" s="10"/>
      <c r="AG102" s="30" t="s">
        <v>33</v>
      </c>
    </row>
    <row r="103" spans="1:33" x14ac:dyDescent="0.25">
      <c r="A103" s="262"/>
      <c r="C103" s="57"/>
      <c r="D103" s="208" t="s">
        <v>599</v>
      </c>
      <c r="E103" s="10"/>
      <c r="F103" s="8">
        <v>460</v>
      </c>
      <c r="G103" s="32"/>
      <c r="L103" t="s">
        <v>759</v>
      </c>
      <c r="O103" s="58"/>
      <c r="P103" s="262"/>
      <c r="T103" s="236" t="s">
        <v>718</v>
      </c>
      <c r="U103" s="10"/>
      <c r="V103" s="3" t="s">
        <v>727</v>
      </c>
      <c r="W103" s="237"/>
      <c r="X103" t="s">
        <v>720</v>
      </c>
      <c r="AE103" s="241" t="s">
        <v>438</v>
      </c>
      <c r="AF103" s="10"/>
      <c r="AG103" s="30" t="s">
        <v>33</v>
      </c>
    </row>
    <row r="104" spans="1:33" x14ac:dyDescent="0.25">
      <c r="A104" s="262"/>
      <c r="C104" s="57"/>
      <c r="D104" s="208" t="s">
        <v>600</v>
      </c>
      <c r="E104" s="10"/>
      <c r="F104" s="8">
        <v>340</v>
      </c>
      <c r="G104" s="32"/>
      <c r="O104" s="58"/>
      <c r="P104" s="262"/>
      <c r="T104" s="236" t="s">
        <v>717</v>
      </c>
      <c r="U104" s="10"/>
      <c r="V104" s="230" t="s">
        <v>728</v>
      </c>
      <c r="W104" s="237"/>
      <c r="X104" t="s">
        <v>721</v>
      </c>
      <c r="AE104" s="241" t="s">
        <v>437</v>
      </c>
      <c r="AF104" s="10"/>
      <c r="AG104" s="30"/>
    </row>
    <row r="105" spans="1:33" x14ac:dyDescent="0.25">
      <c r="A105" s="262"/>
      <c r="C105" s="57"/>
      <c r="D105" s="128"/>
      <c r="O105" s="58"/>
      <c r="P105" s="262"/>
      <c r="T105" s="236" t="s">
        <v>724</v>
      </c>
      <c r="U105" s="10"/>
      <c r="V105" s="8">
        <v>1420</v>
      </c>
      <c r="W105" s="237" t="s">
        <v>725</v>
      </c>
      <c r="X105" t="s">
        <v>726</v>
      </c>
      <c r="AE105" s="241" t="s">
        <v>334</v>
      </c>
      <c r="AF105" s="10"/>
      <c r="AG105" s="30"/>
    </row>
    <row r="106" spans="1:33" ht="15.75" thickBot="1" x14ac:dyDescent="0.3">
      <c r="A106" s="262"/>
      <c r="C106" s="57"/>
      <c r="D106" s="208" t="s">
        <v>592</v>
      </c>
      <c r="E106" s="10"/>
      <c r="F106" s="8">
        <v>4</v>
      </c>
      <c r="O106" s="58"/>
      <c r="P106" s="262"/>
      <c r="T106" s="238" t="s">
        <v>729</v>
      </c>
      <c r="U106" s="239"/>
      <c r="V106" s="228">
        <v>240000</v>
      </c>
      <c r="W106" s="240" t="s">
        <v>725</v>
      </c>
      <c r="AE106" s="241" t="s">
        <v>336</v>
      </c>
      <c r="AF106" s="10"/>
      <c r="AG106" s="30"/>
    </row>
    <row r="107" spans="1:33" x14ac:dyDescent="0.25">
      <c r="A107" s="262"/>
      <c r="C107" s="57"/>
      <c r="D107" s="208" t="s">
        <v>593</v>
      </c>
      <c r="E107" s="10"/>
      <c r="F107" s="8">
        <v>3</v>
      </c>
      <c r="O107" s="58"/>
      <c r="P107" s="262"/>
      <c r="AE107" s="241" t="s">
        <v>335</v>
      </c>
      <c r="AF107" s="10"/>
      <c r="AG107" s="30"/>
    </row>
    <row r="108" spans="1:33" x14ac:dyDescent="0.25">
      <c r="A108" s="262"/>
      <c r="C108" s="57"/>
      <c r="O108" s="58"/>
      <c r="P108" s="262"/>
    </row>
    <row r="109" spans="1:33" x14ac:dyDescent="0.25">
      <c r="A109" s="262"/>
      <c r="C109" s="57"/>
      <c r="D109" s="208" t="s">
        <v>594</v>
      </c>
      <c r="E109" s="10"/>
      <c r="F109" s="34">
        <v>800000</v>
      </c>
      <c r="G109" s="312" t="s">
        <v>613</v>
      </c>
      <c r="H109" s="313"/>
      <c r="I109" s="313"/>
      <c r="J109" s="314"/>
      <c r="O109" s="58"/>
      <c r="P109" s="262"/>
      <c r="T109" t="s">
        <v>730</v>
      </c>
    </row>
    <row r="110" spans="1:33" x14ac:dyDescent="0.25">
      <c r="A110" s="262"/>
      <c r="C110" s="57"/>
      <c r="D110" s="208" t="s">
        <v>595</v>
      </c>
      <c r="E110" s="10"/>
      <c r="F110" s="34">
        <v>2500</v>
      </c>
      <c r="G110" s="315"/>
      <c r="H110" s="316"/>
      <c r="I110" s="316"/>
      <c r="J110" s="317"/>
      <c r="O110" s="58"/>
      <c r="P110" s="262"/>
      <c r="T110" t="s">
        <v>722</v>
      </c>
    </row>
    <row r="111" spans="1:33" x14ac:dyDescent="0.25">
      <c r="A111" s="262"/>
      <c r="C111" s="57"/>
      <c r="O111" s="58"/>
      <c r="P111" s="262"/>
      <c r="T111" t="s">
        <v>723</v>
      </c>
    </row>
    <row r="112" spans="1:33" x14ac:dyDescent="0.25">
      <c r="A112" s="262"/>
      <c r="C112" s="57"/>
      <c r="D112" s="208" t="s">
        <v>596</v>
      </c>
      <c r="E112" s="10"/>
      <c r="F112" s="8" t="s">
        <v>597</v>
      </c>
      <c r="O112" s="58"/>
      <c r="P112" s="262"/>
    </row>
    <row r="113" spans="1:34" x14ac:dyDescent="0.25">
      <c r="A113" s="262"/>
      <c r="C113" s="57"/>
      <c r="D113" s="36"/>
      <c r="O113" s="58"/>
      <c r="P113" s="262"/>
      <c r="T113" t="s">
        <v>732</v>
      </c>
    </row>
    <row r="114" spans="1:34" x14ac:dyDescent="0.25">
      <c r="A114" s="262"/>
      <c r="C114" s="57"/>
      <c r="D114" s="208" t="s">
        <v>614</v>
      </c>
      <c r="E114" s="10"/>
      <c r="F114" s="8" t="s">
        <v>598</v>
      </c>
      <c r="G114" s="3"/>
      <c r="O114" s="58"/>
      <c r="P114" s="262"/>
      <c r="T114" t="s">
        <v>733</v>
      </c>
    </row>
    <row r="115" spans="1:34" x14ac:dyDescent="0.25">
      <c r="A115" s="262"/>
      <c r="C115" s="57"/>
      <c r="F115" s="8" t="s">
        <v>615</v>
      </c>
      <c r="G115" s="3"/>
      <c r="O115" s="58"/>
      <c r="P115" s="262"/>
      <c r="T115" t="s">
        <v>734</v>
      </c>
    </row>
    <row r="116" spans="1:34" x14ac:dyDescent="0.25">
      <c r="A116" s="262"/>
      <c r="C116" s="57"/>
      <c r="O116" s="58"/>
      <c r="P116" s="262"/>
      <c r="T116" t="s">
        <v>735</v>
      </c>
    </row>
    <row r="117" spans="1:34" ht="15" customHeight="1" x14ac:dyDescent="0.25">
      <c r="A117" s="262"/>
      <c r="C117" s="57"/>
      <c r="D117" s="220" t="s">
        <v>635</v>
      </c>
      <c r="E117" s="10"/>
      <c r="F117" s="8" t="s">
        <v>510</v>
      </c>
      <c r="G117" s="3"/>
      <c r="H117" s="320" t="s">
        <v>636</v>
      </c>
      <c r="I117" s="320"/>
      <c r="J117" s="320"/>
      <c r="K117" s="320"/>
      <c r="L117" s="320"/>
      <c r="O117" s="58"/>
      <c r="P117" s="262"/>
    </row>
    <row r="118" spans="1:34" x14ac:dyDescent="0.25">
      <c r="A118" s="262"/>
      <c r="C118" s="57"/>
      <c r="D118" s="128"/>
      <c r="F118" s="8" t="s">
        <v>637</v>
      </c>
      <c r="G118" s="219"/>
      <c r="H118" s="320"/>
      <c r="I118" s="320"/>
      <c r="J118" s="320"/>
      <c r="K118" s="320"/>
      <c r="L118" s="320"/>
      <c r="O118" s="58"/>
      <c r="P118" s="262"/>
      <c r="T118" t="s">
        <v>736</v>
      </c>
    </row>
    <row r="119" spans="1:34" ht="15.75" thickBot="1" x14ac:dyDescent="0.3">
      <c r="A119" s="262"/>
      <c r="C119" s="59"/>
      <c r="D119" s="60"/>
      <c r="E119" s="60"/>
      <c r="F119" s="60"/>
      <c r="G119" s="60"/>
      <c r="H119" s="60"/>
      <c r="I119" s="60"/>
      <c r="J119" s="60"/>
      <c r="K119" s="60"/>
      <c r="L119" s="60"/>
      <c r="M119" s="60"/>
      <c r="N119" s="60"/>
      <c r="O119" s="61"/>
      <c r="P119" s="262"/>
      <c r="T119" t="s">
        <v>737</v>
      </c>
    </row>
    <row r="120" spans="1:34" x14ac:dyDescent="0.25">
      <c r="A120" s="262"/>
      <c r="P120" s="262"/>
      <c r="T120" t="s">
        <v>738</v>
      </c>
    </row>
    <row r="121" spans="1:34" x14ac:dyDescent="0.25">
      <c r="A121" s="262"/>
      <c r="P121" s="262"/>
      <c r="T121" t="s">
        <v>739</v>
      </c>
    </row>
    <row r="122" spans="1:34" x14ac:dyDescent="0.25">
      <c r="A122" s="262"/>
      <c r="P122" s="262"/>
    </row>
    <row r="123" spans="1:34" x14ac:dyDescent="0.25">
      <c r="A123" s="262"/>
      <c r="C123" s="128">
        <v>4</v>
      </c>
      <c r="D123" s="212" t="s">
        <v>86</v>
      </c>
      <c r="E123" s="213"/>
      <c r="P123" s="262"/>
    </row>
    <row r="124" spans="1:34" ht="32.25" thickBot="1" x14ac:dyDescent="0.55000000000000004">
      <c r="A124" s="262"/>
      <c r="C124" s="128"/>
      <c r="D124" s="128"/>
      <c r="E124" s="128"/>
      <c r="P124" s="262"/>
      <c r="T124" s="232" t="s">
        <v>750</v>
      </c>
    </row>
    <row r="125" spans="1:34" x14ac:dyDescent="0.25">
      <c r="A125" s="262"/>
      <c r="C125" s="54"/>
      <c r="D125" s="55"/>
      <c r="E125" s="55"/>
      <c r="F125" s="55"/>
      <c r="G125" s="55"/>
      <c r="H125" s="55"/>
      <c r="I125" s="55"/>
      <c r="J125" s="55"/>
      <c r="K125" s="55"/>
      <c r="L125" s="55"/>
      <c r="M125" s="55"/>
      <c r="N125" s="55"/>
      <c r="O125" s="56"/>
      <c r="P125" s="262"/>
    </row>
    <row r="126" spans="1:34" x14ac:dyDescent="0.25">
      <c r="A126" s="262"/>
      <c r="C126" s="57"/>
      <c r="D126" t="s">
        <v>634</v>
      </c>
      <c r="O126" s="58"/>
      <c r="P126" s="262"/>
    </row>
    <row r="127" spans="1:34" x14ac:dyDescent="0.25">
      <c r="A127" s="262"/>
      <c r="C127" s="57"/>
      <c r="D127" t="s">
        <v>630</v>
      </c>
      <c r="O127" s="58"/>
      <c r="P127" s="262"/>
      <c r="S127" s="321">
        <v>1</v>
      </c>
      <c r="T127" s="292"/>
      <c r="U127" s="292"/>
      <c r="V127" s="292"/>
      <c r="W127" s="292"/>
      <c r="X127" s="292"/>
      <c r="Y127" s="292"/>
      <c r="Z127" s="292"/>
      <c r="AA127" s="292"/>
      <c r="AB127" s="292"/>
      <c r="AC127" s="292"/>
      <c r="AD127" s="292"/>
      <c r="AE127" s="292"/>
      <c r="AF127" s="292"/>
      <c r="AG127" s="292"/>
      <c r="AH127" s="292"/>
    </row>
    <row r="128" spans="1:34" x14ac:dyDescent="0.25">
      <c r="A128" s="262"/>
      <c r="C128" s="57"/>
      <c r="O128" s="58"/>
      <c r="P128" s="262"/>
      <c r="S128" s="321"/>
      <c r="T128" s="292"/>
      <c r="U128" s="292"/>
      <c r="V128" s="292"/>
      <c r="W128" s="292"/>
      <c r="X128" s="292"/>
      <c r="Y128" s="292"/>
      <c r="Z128" s="292"/>
      <c r="AA128" s="292"/>
      <c r="AB128" s="292"/>
      <c r="AC128" s="292"/>
      <c r="AD128" s="292"/>
      <c r="AE128" s="292"/>
      <c r="AF128" s="292"/>
      <c r="AG128" s="292"/>
      <c r="AH128" s="292"/>
    </row>
    <row r="129" spans="1:34" x14ac:dyDescent="0.25">
      <c r="A129" s="262"/>
      <c r="C129" s="57"/>
      <c r="D129" s="209" t="s">
        <v>628</v>
      </c>
      <c r="E129" s="3" t="s">
        <v>9</v>
      </c>
      <c r="G129" s="208" t="s">
        <v>629</v>
      </c>
      <c r="H129" s="318" t="s">
        <v>631</v>
      </c>
      <c r="I129" s="318"/>
      <c r="O129" s="58"/>
      <c r="P129" s="262"/>
      <c r="S129" s="321"/>
      <c r="T129" s="292"/>
      <c r="U129" s="292"/>
      <c r="V129" s="292"/>
      <c r="W129" s="292"/>
      <c r="X129" s="292"/>
      <c r="Y129" s="292"/>
      <c r="Z129" s="292"/>
      <c r="AA129" s="292"/>
      <c r="AB129" s="292"/>
      <c r="AC129" s="292"/>
      <c r="AD129" s="292"/>
      <c r="AE129" s="292"/>
      <c r="AF129" s="292"/>
      <c r="AG129" s="292"/>
      <c r="AH129" s="292"/>
    </row>
    <row r="130" spans="1:34" x14ac:dyDescent="0.25">
      <c r="A130" s="262"/>
      <c r="C130" s="57"/>
      <c r="E130" s="3" t="s">
        <v>618</v>
      </c>
      <c r="H130" s="318" t="s">
        <v>632</v>
      </c>
      <c r="I130" s="318"/>
      <c r="O130" s="58"/>
      <c r="P130" s="262"/>
      <c r="S130" s="321">
        <v>2</v>
      </c>
      <c r="T130" s="292"/>
      <c r="U130" s="292"/>
      <c r="V130" s="292"/>
      <c r="W130" s="292"/>
      <c r="X130" s="292"/>
      <c r="Y130" s="292"/>
      <c r="Z130" s="292"/>
      <c r="AA130" s="292"/>
      <c r="AB130" s="292"/>
      <c r="AC130" s="292"/>
      <c r="AD130" s="292"/>
      <c r="AE130" s="292"/>
      <c r="AF130" s="292"/>
      <c r="AG130" s="292"/>
      <c r="AH130" s="292"/>
    </row>
    <row r="131" spans="1:34" x14ac:dyDescent="0.25">
      <c r="A131" s="262"/>
      <c r="C131" s="57"/>
      <c r="E131" s="3" t="s">
        <v>619</v>
      </c>
      <c r="H131" s="318" t="s">
        <v>633</v>
      </c>
      <c r="I131" s="318"/>
      <c r="O131" s="58"/>
      <c r="P131" s="262"/>
      <c r="S131" s="321"/>
      <c r="T131" s="292"/>
      <c r="U131" s="292"/>
      <c r="V131" s="292"/>
      <c r="W131" s="292"/>
      <c r="X131" s="292"/>
      <c r="Y131" s="292"/>
      <c r="Z131" s="292"/>
      <c r="AA131" s="292"/>
      <c r="AB131" s="292"/>
      <c r="AC131" s="292"/>
      <c r="AD131" s="292"/>
      <c r="AE131" s="292"/>
      <c r="AF131" s="292"/>
      <c r="AG131" s="292"/>
      <c r="AH131" s="292"/>
    </row>
    <row r="132" spans="1:34" x14ac:dyDescent="0.25">
      <c r="A132" s="262"/>
      <c r="C132" s="57"/>
      <c r="O132" s="58"/>
      <c r="P132" s="262"/>
      <c r="S132" s="321"/>
      <c r="T132" s="292"/>
      <c r="U132" s="292"/>
      <c r="V132" s="292"/>
      <c r="W132" s="292"/>
      <c r="X132" s="292"/>
      <c r="Y132" s="292"/>
      <c r="Z132" s="292"/>
      <c r="AA132" s="292"/>
      <c r="AB132" s="292"/>
      <c r="AC132" s="292"/>
      <c r="AD132" s="292"/>
      <c r="AE132" s="292"/>
      <c r="AF132" s="292"/>
      <c r="AG132" s="292"/>
      <c r="AH132" s="292"/>
    </row>
    <row r="133" spans="1:34" ht="15" customHeight="1" x14ac:dyDescent="0.25">
      <c r="A133" s="262"/>
      <c r="C133" s="57"/>
      <c r="D133" s="209" t="s">
        <v>582</v>
      </c>
      <c r="E133" s="31" t="s">
        <v>578</v>
      </c>
      <c r="F133" s="319" t="s">
        <v>760</v>
      </c>
      <c r="G133" s="319"/>
      <c r="H133" s="319"/>
      <c r="I133" s="319"/>
      <c r="J133" s="319"/>
      <c r="O133" s="58"/>
      <c r="P133" s="262"/>
      <c r="S133" s="321">
        <v>3</v>
      </c>
      <c r="T133" s="292"/>
      <c r="U133" s="292"/>
      <c r="V133" s="292"/>
      <c r="W133" s="292"/>
      <c r="X133" s="292"/>
      <c r="Y133" s="292"/>
      <c r="Z133" s="292"/>
      <c r="AA133" s="292"/>
      <c r="AB133" s="292"/>
      <c r="AC133" s="292"/>
      <c r="AD133" s="292"/>
      <c r="AE133" s="292"/>
      <c r="AF133" s="292"/>
      <c r="AG133" s="292"/>
      <c r="AH133" s="292"/>
    </row>
    <row r="134" spans="1:34" x14ac:dyDescent="0.25">
      <c r="A134" s="262"/>
      <c r="C134" s="57"/>
      <c r="D134" s="209" t="s">
        <v>399</v>
      </c>
      <c r="E134" s="31"/>
      <c r="F134" s="319"/>
      <c r="G134" s="319"/>
      <c r="H134" s="319"/>
      <c r="I134" s="319"/>
      <c r="J134" s="319"/>
      <c r="O134" s="58"/>
      <c r="P134" s="262"/>
      <c r="S134" s="321"/>
      <c r="T134" s="292"/>
      <c r="U134" s="292"/>
      <c r="V134" s="292"/>
      <c r="W134" s="292"/>
      <c r="X134" s="292"/>
      <c r="Y134" s="292"/>
      <c r="Z134" s="292"/>
      <c r="AA134" s="292"/>
      <c r="AB134" s="292"/>
      <c r="AC134" s="292"/>
      <c r="AD134" s="292"/>
      <c r="AE134" s="292"/>
      <c r="AF134" s="292"/>
      <c r="AG134" s="292"/>
      <c r="AH134" s="292"/>
    </row>
    <row r="135" spans="1:34" x14ac:dyDescent="0.25">
      <c r="A135" s="262"/>
      <c r="C135" s="57"/>
      <c r="D135" s="209"/>
      <c r="E135" s="31"/>
      <c r="F135" s="319"/>
      <c r="G135" s="319"/>
      <c r="H135" s="319"/>
      <c r="I135" s="319"/>
      <c r="J135" s="319"/>
      <c r="O135" s="58"/>
      <c r="P135" s="262"/>
      <c r="S135" s="321"/>
      <c r="T135" s="292"/>
      <c r="U135" s="292"/>
      <c r="V135" s="292"/>
      <c r="W135" s="292"/>
      <c r="X135" s="292"/>
      <c r="Y135" s="292"/>
      <c r="Z135" s="292"/>
      <c r="AA135" s="292"/>
      <c r="AB135" s="292"/>
      <c r="AC135" s="292"/>
      <c r="AD135" s="292"/>
      <c r="AE135" s="292"/>
      <c r="AF135" s="292"/>
      <c r="AG135" s="292"/>
      <c r="AH135" s="292"/>
    </row>
    <row r="136" spans="1:34" x14ac:dyDescent="0.25">
      <c r="A136" s="262"/>
      <c r="C136" s="57"/>
      <c r="O136" s="58"/>
      <c r="P136" s="262"/>
      <c r="S136" s="321">
        <v>4</v>
      </c>
      <c r="T136" s="292"/>
      <c r="U136" s="292"/>
      <c r="V136" s="292"/>
      <c r="W136" s="292"/>
      <c r="X136" s="292"/>
      <c r="Y136" s="292"/>
      <c r="Z136" s="292"/>
      <c r="AA136" s="292"/>
      <c r="AB136" s="292"/>
      <c r="AC136" s="292"/>
      <c r="AD136" s="292"/>
      <c r="AE136" s="292"/>
      <c r="AF136" s="292"/>
      <c r="AG136" s="292"/>
      <c r="AH136" s="292"/>
    </row>
    <row r="137" spans="1:34" x14ac:dyDescent="0.25">
      <c r="A137" s="262"/>
      <c r="C137" s="57"/>
      <c r="D137" s="208" t="s">
        <v>580</v>
      </c>
      <c r="E137" s="10"/>
      <c r="F137" s="8">
        <v>240</v>
      </c>
      <c r="G137" s="32" t="s">
        <v>427</v>
      </c>
      <c r="O137" s="58"/>
      <c r="P137" s="262"/>
      <c r="S137" s="321"/>
      <c r="T137" s="292"/>
      <c r="U137" s="292"/>
      <c r="V137" s="292"/>
      <c r="W137" s="292"/>
      <c r="X137" s="292"/>
      <c r="Y137" s="292"/>
      <c r="Z137" s="292"/>
      <c r="AA137" s="292"/>
      <c r="AB137" s="292"/>
      <c r="AC137" s="292"/>
      <c r="AD137" s="292"/>
      <c r="AE137" s="292"/>
      <c r="AF137" s="292"/>
      <c r="AG137" s="292"/>
      <c r="AH137" s="292"/>
    </row>
    <row r="138" spans="1:34" x14ac:dyDescent="0.25">
      <c r="A138" s="262"/>
      <c r="C138" s="57"/>
      <c r="D138" s="208" t="s">
        <v>638</v>
      </c>
      <c r="E138" s="10"/>
      <c r="F138" s="8">
        <v>8</v>
      </c>
      <c r="G138" s="32" t="s">
        <v>427</v>
      </c>
      <c r="O138" s="58"/>
      <c r="P138" s="262"/>
      <c r="S138" s="321"/>
      <c r="T138" s="292"/>
      <c r="U138" s="292"/>
      <c r="V138" s="292"/>
      <c r="W138" s="292"/>
      <c r="X138" s="292"/>
      <c r="Y138" s="292"/>
      <c r="Z138" s="292"/>
      <c r="AA138" s="292"/>
      <c r="AB138" s="292"/>
      <c r="AC138" s="292"/>
      <c r="AD138" s="292"/>
      <c r="AE138" s="292"/>
      <c r="AF138" s="292"/>
      <c r="AG138" s="292"/>
      <c r="AH138" s="292"/>
    </row>
    <row r="139" spans="1:34" x14ac:dyDescent="0.25">
      <c r="A139" s="262"/>
      <c r="C139" s="57"/>
      <c r="D139" s="36"/>
      <c r="F139" s="32"/>
      <c r="G139" s="32"/>
      <c r="O139" s="58"/>
      <c r="P139" s="262"/>
      <c r="S139" s="321">
        <v>5</v>
      </c>
      <c r="T139" s="292"/>
      <c r="U139" s="292"/>
      <c r="V139" s="292"/>
      <c r="W139" s="292"/>
      <c r="X139" s="292"/>
      <c r="Y139" s="292"/>
      <c r="Z139" s="292"/>
      <c r="AA139" s="292"/>
      <c r="AB139" s="292"/>
      <c r="AC139" s="292"/>
      <c r="AD139" s="292"/>
      <c r="AE139" s="292"/>
      <c r="AF139" s="292"/>
      <c r="AG139" s="292"/>
      <c r="AH139" s="292"/>
    </row>
    <row r="140" spans="1:34" x14ac:dyDescent="0.25">
      <c r="A140" s="262"/>
      <c r="C140" s="57"/>
      <c r="D140" s="208" t="s">
        <v>639</v>
      </c>
      <c r="E140" s="10"/>
      <c r="F140" s="300" t="s">
        <v>640</v>
      </c>
      <c r="G140" s="301"/>
      <c r="H140" s="301"/>
      <c r="I140" s="301"/>
      <c r="J140" s="291"/>
      <c r="O140" s="58"/>
      <c r="P140" s="262"/>
      <c r="S140" s="321"/>
      <c r="T140" s="292"/>
      <c r="U140" s="292"/>
      <c r="V140" s="292"/>
      <c r="W140" s="292"/>
      <c r="X140" s="292"/>
      <c r="Y140" s="292"/>
      <c r="Z140" s="292"/>
      <c r="AA140" s="292"/>
      <c r="AB140" s="292"/>
      <c r="AC140" s="292"/>
      <c r="AD140" s="292"/>
      <c r="AE140" s="292"/>
      <c r="AF140" s="292"/>
      <c r="AG140" s="292"/>
      <c r="AH140" s="292"/>
    </row>
    <row r="141" spans="1:34" x14ac:dyDescent="0.25">
      <c r="A141" s="262"/>
      <c r="C141" s="57"/>
      <c r="D141" s="128"/>
      <c r="O141" s="58"/>
      <c r="P141" s="262"/>
      <c r="S141" s="321"/>
      <c r="T141" s="292"/>
      <c r="U141" s="292"/>
      <c r="V141" s="292"/>
      <c r="W141" s="292"/>
      <c r="X141" s="292"/>
      <c r="Y141" s="292"/>
      <c r="Z141" s="292"/>
      <c r="AA141" s="292"/>
      <c r="AB141" s="292"/>
      <c r="AC141" s="292"/>
      <c r="AD141" s="292"/>
      <c r="AE141" s="292"/>
      <c r="AF141" s="292"/>
      <c r="AG141" s="292"/>
      <c r="AH141" s="292"/>
    </row>
    <row r="142" spans="1:34" x14ac:dyDescent="0.25">
      <c r="A142" s="262"/>
      <c r="C142" s="57"/>
      <c r="D142" s="208" t="s">
        <v>592</v>
      </c>
      <c r="E142" s="10"/>
      <c r="F142" s="8">
        <v>4</v>
      </c>
      <c r="O142" s="58"/>
      <c r="P142" s="262"/>
      <c r="S142" s="321">
        <v>6</v>
      </c>
      <c r="T142" s="292"/>
      <c r="U142" s="292"/>
      <c r="V142" s="292"/>
      <c r="W142" s="292"/>
      <c r="X142" s="292"/>
      <c r="Y142" s="292"/>
      <c r="Z142" s="292"/>
      <c r="AA142" s="292"/>
      <c r="AB142" s="292"/>
      <c r="AC142" s="292"/>
      <c r="AD142" s="292"/>
      <c r="AE142" s="292"/>
      <c r="AF142" s="292"/>
      <c r="AG142" s="292"/>
      <c r="AH142" s="292"/>
    </row>
    <row r="143" spans="1:34" x14ac:dyDescent="0.25">
      <c r="A143" s="262"/>
      <c r="C143" s="57"/>
      <c r="D143" s="208" t="s">
        <v>593</v>
      </c>
      <c r="E143" s="10"/>
      <c r="F143" s="8">
        <v>3</v>
      </c>
      <c r="O143" s="58"/>
      <c r="P143" s="262"/>
      <c r="S143" s="321"/>
      <c r="T143" s="292"/>
      <c r="U143" s="292"/>
      <c r="V143" s="292"/>
      <c r="W143" s="292"/>
      <c r="X143" s="292"/>
      <c r="Y143" s="292"/>
      <c r="Z143" s="292"/>
      <c r="AA143" s="292"/>
      <c r="AB143" s="292"/>
      <c r="AC143" s="292"/>
      <c r="AD143" s="292"/>
      <c r="AE143" s="292"/>
      <c r="AF143" s="292"/>
      <c r="AG143" s="292"/>
      <c r="AH143" s="292"/>
    </row>
    <row r="144" spans="1:34" x14ac:dyDescent="0.25">
      <c r="A144" s="262"/>
      <c r="C144" s="57"/>
      <c r="D144" s="36"/>
      <c r="F144" s="32"/>
      <c r="O144" s="58"/>
      <c r="P144" s="262"/>
      <c r="S144" s="321"/>
      <c r="T144" s="292"/>
      <c r="U144" s="292"/>
      <c r="V144" s="292"/>
      <c r="W144" s="292"/>
      <c r="X144" s="292"/>
      <c r="Y144" s="292"/>
      <c r="Z144" s="292"/>
      <c r="AA144" s="292"/>
      <c r="AB144" s="292"/>
      <c r="AC144" s="292"/>
      <c r="AD144" s="292"/>
      <c r="AE144" s="292"/>
      <c r="AF144" s="292"/>
      <c r="AG144" s="292"/>
      <c r="AH144" s="292"/>
    </row>
    <row r="145" spans="1:19" x14ac:dyDescent="0.25">
      <c r="A145" s="262"/>
      <c r="C145" s="57"/>
      <c r="O145" s="58"/>
      <c r="P145" s="262"/>
    </row>
    <row r="146" spans="1:19" x14ac:dyDescent="0.25">
      <c r="A146" s="262"/>
      <c r="C146" s="57"/>
      <c r="D146" s="208" t="s">
        <v>594</v>
      </c>
      <c r="E146" s="10"/>
      <c r="F146" s="34">
        <v>800000</v>
      </c>
      <c r="G146" s="312" t="s">
        <v>613</v>
      </c>
      <c r="H146" s="313"/>
      <c r="I146" s="313"/>
      <c r="J146" s="314"/>
      <c r="O146" s="58"/>
      <c r="P146" s="262"/>
    </row>
    <row r="147" spans="1:19" x14ac:dyDescent="0.25">
      <c r="A147" s="262"/>
      <c r="C147" s="57"/>
      <c r="D147" s="208" t="s">
        <v>595</v>
      </c>
      <c r="E147" s="10"/>
      <c r="F147" s="34">
        <v>2500</v>
      </c>
      <c r="G147" s="315"/>
      <c r="H147" s="316"/>
      <c r="I147" s="316"/>
      <c r="J147" s="317"/>
      <c r="O147" s="58"/>
      <c r="P147" s="262"/>
    </row>
    <row r="148" spans="1:19" ht="18.75" x14ac:dyDescent="0.3">
      <c r="A148" s="262"/>
      <c r="C148" s="57"/>
      <c r="O148" s="58"/>
      <c r="P148" s="262"/>
      <c r="S148" s="231" t="s">
        <v>751</v>
      </c>
    </row>
    <row r="149" spans="1:19" x14ac:dyDescent="0.25">
      <c r="A149" s="262"/>
      <c r="C149" s="57"/>
      <c r="D149" s="208" t="s">
        <v>596</v>
      </c>
      <c r="E149" s="10"/>
      <c r="F149" s="8" t="s">
        <v>597</v>
      </c>
      <c r="O149" s="58"/>
      <c r="P149" s="262"/>
    </row>
    <row r="150" spans="1:19" x14ac:dyDescent="0.25">
      <c r="A150" s="262"/>
      <c r="C150" s="57"/>
      <c r="D150" s="36"/>
      <c r="O150" s="58"/>
      <c r="P150" s="262"/>
      <c r="S150" t="s">
        <v>755</v>
      </c>
    </row>
    <row r="151" spans="1:19" x14ac:dyDescent="0.25">
      <c r="A151" s="262"/>
      <c r="C151" s="57"/>
      <c r="D151" s="208" t="s">
        <v>112</v>
      </c>
      <c r="E151" s="10"/>
      <c r="F151" s="8" t="s">
        <v>510</v>
      </c>
      <c r="G151" s="8" t="s">
        <v>33</v>
      </c>
      <c r="O151" s="58"/>
      <c r="P151" s="262"/>
    </row>
    <row r="152" spans="1:19" x14ac:dyDescent="0.25">
      <c r="A152" s="262"/>
      <c r="C152" s="57"/>
      <c r="F152" s="8" t="s">
        <v>637</v>
      </c>
      <c r="G152" s="8"/>
      <c r="O152" s="58"/>
      <c r="P152" s="262"/>
    </row>
    <row r="153" spans="1:19" x14ac:dyDescent="0.25">
      <c r="A153" s="262"/>
      <c r="C153" s="57"/>
      <c r="O153" s="58"/>
      <c r="P153" s="262"/>
    </row>
    <row r="154" spans="1:19" x14ac:dyDescent="0.25">
      <c r="A154" s="262"/>
      <c r="C154" s="57"/>
      <c r="D154" s="220" t="s">
        <v>761</v>
      </c>
      <c r="E154" s="62"/>
      <c r="F154" s="93" t="s">
        <v>510</v>
      </c>
      <c r="G154" s="289" t="s">
        <v>762</v>
      </c>
      <c r="H154" s="289"/>
      <c r="I154" s="289"/>
      <c r="J154" s="289"/>
      <c r="O154" s="58"/>
      <c r="P154" s="262"/>
    </row>
    <row r="155" spans="1:19" x14ac:dyDescent="0.25">
      <c r="A155" s="262"/>
      <c r="C155" s="57"/>
      <c r="F155" s="93" t="s">
        <v>637</v>
      </c>
      <c r="G155" s="289"/>
      <c r="H155" s="289"/>
      <c r="I155" s="289"/>
      <c r="J155" s="289"/>
      <c r="O155" s="58"/>
      <c r="P155" s="262"/>
    </row>
    <row r="156" spans="1:19" ht="15.75" thickBot="1" x14ac:dyDescent="0.3">
      <c r="A156" s="262"/>
      <c r="C156" s="59"/>
      <c r="D156" s="60"/>
      <c r="E156" s="60"/>
      <c r="F156" s="60"/>
      <c r="G156" s="60"/>
      <c r="H156" s="60"/>
      <c r="I156" s="60"/>
      <c r="J156" s="60"/>
      <c r="K156" s="60"/>
      <c r="L156" s="60"/>
      <c r="M156" s="60"/>
      <c r="N156" s="60"/>
      <c r="O156" s="61"/>
      <c r="P156" s="262"/>
    </row>
    <row r="157" spans="1:19" ht="15.75" thickBot="1" x14ac:dyDescent="0.3">
      <c r="A157" s="262"/>
      <c r="P157" s="262"/>
    </row>
    <row r="158" spans="1:19" ht="15.75" thickBot="1" x14ac:dyDescent="0.3">
      <c r="A158" s="262"/>
      <c r="C158" s="54"/>
      <c r="D158" s="55"/>
      <c r="E158" s="55"/>
      <c r="F158" s="55"/>
      <c r="G158" s="55"/>
      <c r="H158" s="55"/>
      <c r="I158" s="55"/>
      <c r="J158" s="55"/>
      <c r="K158" s="55"/>
      <c r="L158" s="55"/>
      <c r="M158" s="55"/>
      <c r="N158" s="55"/>
      <c r="O158" s="56"/>
      <c r="P158" s="262"/>
    </row>
    <row r="159" spans="1:19" x14ac:dyDescent="0.25">
      <c r="A159" s="262"/>
      <c r="C159" s="215">
        <v>5</v>
      </c>
      <c r="D159" s="212" t="s">
        <v>763</v>
      </c>
      <c r="E159" s="213"/>
      <c r="L159" s="54"/>
      <c r="M159" s="55"/>
      <c r="N159" s="56"/>
      <c r="O159" s="58"/>
      <c r="P159" s="262"/>
    </row>
    <row r="160" spans="1:19" x14ac:dyDescent="0.25">
      <c r="A160" s="262"/>
      <c r="C160" s="57"/>
      <c r="L160" s="57"/>
      <c r="N160" s="58"/>
      <c r="O160" s="58"/>
      <c r="P160" s="262"/>
    </row>
    <row r="161" spans="1:16" x14ac:dyDescent="0.25">
      <c r="A161" s="262"/>
      <c r="C161" s="57"/>
      <c r="D161" t="s">
        <v>776</v>
      </c>
      <c r="L161" s="57"/>
      <c r="N161" s="58"/>
      <c r="O161" s="58"/>
      <c r="P161" s="262"/>
    </row>
    <row r="162" spans="1:16" x14ac:dyDescent="0.25">
      <c r="A162" s="262"/>
      <c r="C162" s="57"/>
      <c r="D162" t="s">
        <v>788</v>
      </c>
      <c r="L162" s="57"/>
      <c r="M162" t="s">
        <v>779</v>
      </c>
      <c r="N162" s="58"/>
      <c r="O162" s="58"/>
      <c r="P162" s="262"/>
    </row>
    <row r="163" spans="1:16" x14ac:dyDescent="0.25">
      <c r="A163" s="262"/>
      <c r="C163" s="57"/>
      <c r="L163" s="57"/>
      <c r="M163" t="s">
        <v>780</v>
      </c>
      <c r="N163" s="58"/>
      <c r="O163" s="58"/>
      <c r="P163" s="262"/>
    </row>
    <row r="164" spans="1:16" x14ac:dyDescent="0.25">
      <c r="A164" s="262"/>
      <c r="C164" s="57"/>
      <c r="D164" s="36" t="s">
        <v>870</v>
      </c>
      <c r="E164" s="3" t="s">
        <v>765</v>
      </c>
      <c r="F164" s="8" t="s">
        <v>33</v>
      </c>
      <c r="L164" s="57"/>
      <c r="M164" t="s">
        <v>781</v>
      </c>
      <c r="N164" s="58"/>
      <c r="O164" s="58"/>
      <c r="P164" s="262"/>
    </row>
    <row r="165" spans="1:16" x14ac:dyDescent="0.25">
      <c r="A165" s="262"/>
      <c r="C165" s="57"/>
      <c r="E165" s="3" t="s">
        <v>766</v>
      </c>
      <c r="F165" s="3"/>
      <c r="L165" s="57"/>
      <c r="N165" s="58"/>
      <c r="O165" s="58"/>
      <c r="P165" s="262"/>
    </row>
    <row r="166" spans="1:16" ht="15.75" thickBot="1" x14ac:dyDescent="0.3">
      <c r="A166" s="262"/>
      <c r="C166" s="57"/>
      <c r="L166" s="59"/>
      <c r="M166" s="60"/>
      <c r="N166" s="61"/>
      <c r="O166" s="58"/>
      <c r="P166" s="262"/>
    </row>
    <row r="167" spans="1:16" x14ac:dyDescent="0.25">
      <c r="A167" s="262"/>
      <c r="C167" s="57"/>
      <c r="D167" s="209" t="s">
        <v>32</v>
      </c>
      <c r="E167" s="8"/>
      <c r="O167" s="58"/>
      <c r="P167" s="262"/>
    </row>
    <row r="168" spans="1:16" x14ac:dyDescent="0.25">
      <c r="A168" s="262"/>
      <c r="C168" s="57"/>
      <c r="D168" s="209" t="s">
        <v>871</v>
      </c>
      <c r="E168" s="8">
        <v>10</v>
      </c>
      <c r="F168" t="s">
        <v>767</v>
      </c>
      <c r="G168" s="290" t="s">
        <v>768</v>
      </c>
      <c r="H168" s="290"/>
      <c r="I168" s="290"/>
      <c r="J168" s="290"/>
      <c r="K168" s="290"/>
      <c r="L168" s="290"/>
      <c r="M168" s="290"/>
      <c r="O168" s="58"/>
      <c r="P168" s="262"/>
    </row>
    <row r="169" spans="1:16" x14ac:dyDescent="0.25">
      <c r="A169" s="262"/>
      <c r="C169" s="57"/>
      <c r="E169" s="32"/>
      <c r="O169" s="58"/>
      <c r="P169" s="262"/>
    </row>
    <row r="170" spans="1:16" x14ac:dyDescent="0.25">
      <c r="A170" s="262"/>
      <c r="C170" s="57"/>
      <c r="D170" s="209" t="s">
        <v>0</v>
      </c>
      <c r="E170" s="8">
        <v>600</v>
      </c>
      <c r="F170" t="s">
        <v>427</v>
      </c>
      <c r="O170" s="58"/>
      <c r="P170" s="262"/>
    </row>
    <row r="171" spans="1:16" x14ac:dyDescent="0.25">
      <c r="A171" s="262"/>
      <c r="C171" s="57"/>
      <c r="D171" s="209" t="s">
        <v>775</v>
      </c>
      <c r="E171" s="8">
        <v>15</v>
      </c>
      <c r="F171" t="s">
        <v>769</v>
      </c>
      <c r="O171" s="58"/>
      <c r="P171" s="262"/>
    </row>
    <row r="172" spans="1:16" x14ac:dyDescent="0.25">
      <c r="A172" s="262"/>
      <c r="C172" s="57"/>
      <c r="O172" s="58"/>
      <c r="P172" s="262"/>
    </row>
    <row r="173" spans="1:16" x14ac:dyDescent="0.25">
      <c r="A173" s="262"/>
      <c r="C173" s="57"/>
      <c r="D173" s="36" t="s">
        <v>316</v>
      </c>
      <c r="E173" s="3" t="s">
        <v>11</v>
      </c>
      <c r="F173" s="8"/>
      <c r="G173" s="319" t="s">
        <v>777</v>
      </c>
      <c r="H173" s="319"/>
      <c r="I173" s="319"/>
      <c r="J173" s="319"/>
      <c r="K173" s="319"/>
      <c r="L173" s="319"/>
      <c r="O173" s="58"/>
      <c r="P173" s="262"/>
    </row>
    <row r="174" spans="1:16" x14ac:dyDescent="0.25">
      <c r="A174" s="262"/>
      <c r="C174" s="57"/>
      <c r="E174" s="3" t="s">
        <v>10</v>
      </c>
      <c r="F174" s="8"/>
      <c r="G174" s="319"/>
      <c r="H174" s="319"/>
      <c r="I174" s="319"/>
      <c r="J174" s="319"/>
      <c r="K174" s="319"/>
      <c r="L174" s="319"/>
      <c r="O174" s="58"/>
      <c r="P174" s="262"/>
    </row>
    <row r="175" spans="1:16" x14ac:dyDescent="0.25">
      <c r="A175" s="262"/>
      <c r="C175" s="57"/>
      <c r="E175" s="3" t="s">
        <v>872</v>
      </c>
      <c r="F175" s="8"/>
      <c r="G175" s="319"/>
      <c r="H175" s="319"/>
      <c r="I175" s="319"/>
      <c r="J175" s="319"/>
      <c r="K175" s="319"/>
      <c r="L175" s="319"/>
      <c r="O175" s="58"/>
      <c r="P175" s="262"/>
    </row>
    <row r="176" spans="1:16" x14ac:dyDescent="0.25">
      <c r="A176" s="262"/>
      <c r="C176" s="57"/>
      <c r="E176" s="3" t="s">
        <v>764</v>
      </c>
      <c r="F176" s="8"/>
      <c r="G176" s="319"/>
      <c r="H176" s="319"/>
      <c r="I176" s="319"/>
      <c r="J176" s="319"/>
      <c r="K176" s="319"/>
      <c r="L176" s="319"/>
      <c r="O176" s="58"/>
      <c r="P176" s="262"/>
    </row>
    <row r="177" spans="1:17" x14ac:dyDescent="0.25">
      <c r="A177" s="262"/>
      <c r="C177" s="57"/>
      <c r="E177" s="3" t="s">
        <v>773</v>
      </c>
      <c r="F177" s="8"/>
      <c r="G177" s="319"/>
      <c r="H177" s="319"/>
      <c r="I177" s="319"/>
      <c r="J177" s="319"/>
      <c r="K177" s="319"/>
      <c r="L177" s="319"/>
      <c r="O177" s="58"/>
      <c r="P177" s="262"/>
    </row>
    <row r="178" spans="1:17" x14ac:dyDescent="0.25">
      <c r="A178" s="262"/>
      <c r="C178" s="57"/>
      <c r="E178" s="3" t="s">
        <v>319</v>
      </c>
      <c r="F178" s="8"/>
      <c r="O178" s="58"/>
      <c r="P178" s="262"/>
    </row>
    <row r="179" spans="1:17" x14ac:dyDescent="0.25">
      <c r="A179" s="262"/>
      <c r="C179" s="57"/>
      <c r="E179" s="3" t="s">
        <v>786</v>
      </c>
      <c r="F179" s="196"/>
      <c r="G179" s="337" t="s">
        <v>806</v>
      </c>
      <c r="H179" s="337"/>
      <c r="I179" s="337"/>
      <c r="J179" s="337"/>
      <c r="K179" s="337"/>
      <c r="L179" s="337"/>
      <c r="M179" s="337"/>
      <c r="N179" s="337"/>
      <c r="O179" s="338"/>
      <c r="P179" s="266"/>
      <c r="Q179" s="263"/>
    </row>
    <row r="180" spans="1:17" x14ac:dyDescent="0.25">
      <c r="A180" s="262"/>
      <c r="C180" s="57"/>
      <c r="E180" s="29" t="s">
        <v>787</v>
      </c>
      <c r="F180" s="225"/>
      <c r="G180" s="337"/>
      <c r="H180" s="337"/>
      <c r="I180" s="337"/>
      <c r="J180" s="337"/>
      <c r="K180" s="337"/>
      <c r="L180" s="337"/>
      <c r="M180" s="337"/>
      <c r="N180" s="337"/>
      <c r="O180" s="338"/>
      <c r="P180" s="266"/>
      <c r="Q180" s="263"/>
    </row>
    <row r="181" spans="1:17" x14ac:dyDescent="0.25">
      <c r="A181" s="262"/>
      <c r="C181" s="57"/>
      <c r="E181" s="230" t="s">
        <v>873</v>
      </c>
      <c r="F181" s="8"/>
      <c r="G181" s="337"/>
      <c r="H181" s="337"/>
      <c r="I181" s="337"/>
      <c r="J181" s="337"/>
      <c r="K181" s="337"/>
      <c r="L181" s="337"/>
      <c r="M181" s="337"/>
      <c r="N181" s="337"/>
      <c r="O181" s="338"/>
      <c r="P181" s="266"/>
      <c r="Q181" s="263"/>
    </row>
    <row r="182" spans="1:17" x14ac:dyDescent="0.25">
      <c r="A182" s="262"/>
      <c r="C182" s="57"/>
      <c r="O182" s="58"/>
      <c r="P182" s="262"/>
    </row>
    <row r="183" spans="1:17" x14ac:dyDescent="0.25">
      <c r="A183" s="262"/>
      <c r="C183" s="57"/>
      <c r="D183" s="36" t="s">
        <v>774</v>
      </c>
      <c r="E183" s="250">
        <v>2200</v>
      </c>
      <c r="F183" s="8" t="s">
        <v>770</v>
      </c>
      <c r="O183" s="58"/>
      <c r="P183" s="262"/>
    </row>
    <row r="184" spans="1:17" x14ac:dyDescent="0.25">
      <c r="A184" s="262"/>
      <c r="C184" s="57"/>
      <c r="D184" s="36" t="s">
        <v>778</v>
      </c>
      <c r="E184" s="8" t="s">
        <v>772</v>
      </c>
      <c r="F184" s="8" t="s">
        <v>771</v>
      </c>
      <c r="O184" s="58"/>
      <c r="P184" s="262"/>
    </row>
    <row r="185" spans="1:17" ht="15.75" thickBot="1" x14ac:dyDescent="0.3">
      <c r="A185" s="262"/>
      <c r="C185" s="59"/>
      <c r="D185" s="60"/>
      <c r="E185" s="60"/>
      <c r="F185" s="60"/>
      <c r="G185" s="60"/>
      <c r="H185" s="60"/>
      <c r="I185" s="60"/>
      <c r="J185" s="60"/>
      <c r="K185" s="60"/>
      <c r="L185" s="60"/>
      <c r="M185" s="60"/>
      <c r="N185" s="60"/>
      <c r="O185" s="61"/>
      <c r="P185" s="262"/>
    </row>
    <row r="186" spans="1:17" x14ac:dyDescent="0.25">
      <c r="A186" s="262"/>
      <c r="P186" s="262"/>
    </row>
    <row r="187" spans="1:17" x14ac:dyDescent="0.25">
      <c r="A187" s="262"/>
      <c r="P187" s="262"/>
    </row>
    <row r="188" spans="1:17" x14ac:dyDescent="0.25">
      <c r="A188" s="262"/>
      <c r="P188" s="262"/>
    </row>
    <row r="189" spans="1:17" ht="15.75" thickBot="1" x14ac:dyDescent="0.3">
      <c r="A189" s="262"/>
      <c r="P189" s="262"/>
    </row>
    <row r="190" spans="1:17" x14ac:dyDescent="0.25">
      <c r="A190" s="262"/>
      <c r="C190" s="54"/>
      <c r="D190" s="55"/>
      <c r="E190" s="55"/>
      <c r="F190" s="55"/>
      <c r="G190" s="55"/>
      <c r="H190" s="55"/>
      <c r="I190" s="55"/>
      <c r="J190" s="55"/>
      <c r="K190" s="55"/>
      <c r="L190" s="55"/>
      <c r="M190" s="55"/>
      <c r="N190" s="55"/>
      <c r="O190" s="56"/>
      <c r="P190" s="262"/>
    </row>
    <row r="191" spans="1:17" x14ac:dyDescent="0.25">
      <c r="A191" s="262"/>
      <c r="C191" s="215">
        <v>6</v>
      </c>
      <c r="D191" s="251" t="s">
        <v>789</v>
      </c>
      <c r="E191" s="252"/>
      <c r="O191" s="58"/>
      <c r="P191" s="262"/>
    </row>
    <row r="192" spans="1:17" x14ac:dyDescent="0.25">
      <c r="A192" s="262"/>
      <c r="C192" s="57"/>
      <c r="O192" s="58"/>
      <c r="P192" s="262"/>
    </row>
    <row r="193" spans="1:17" x14ac:dyDescent="0.25">
      <c r="A193" s="262"/>
      <c r="C193" s="57"/>
      <c r="O193" s="58"/>
      <c r="P193" s="262"/>
    </row>
    <row r="194" spans="1:17" x14ac:dyDescent="0.25">
      <c r="A194" s="262"/>
      <c r="C194" s="57"/>
      <c r="D194" s="3" t="s">
        <v>786</v>
      </c>
      <c r="E194" s="3"/>
      <c r="F194" s="292" t="s">
        <v>792</v>
      </c>
      <c r="G194" s="292"/>
      <c r="H194" s="292"/>
      <c r="I194" s="292"/>
      <c r="J194" s="292"/>
      <c r="K194" s="292"/>
      <c r="L194" s="292"/>
      <c r="M194" s="292"/>
      <c r="N194" s="292"/>
      <c r="O194" s="293"/>
      <c r="P194" s="264"/>
      <c r="Q194" s="32"/>
    </row>
    <row r="195" spans="1:17" x14ac:dyDescent="0.25">
      <c r="A195" s="262"/>
      <c r="C195" s="57"/>
      <c r="D195" s="3" t="s">
        <v>790</v>
      </c>
      <c r="E195" s="3"/>
      <c r="F195" s="292" t="s">
        <v>805</v>
      </c>
      <c r="G195" s="292"/>
      <c r="H195" s="292"/>
      <c r="I195" s="292"/>
      <c r="J195" s="292"/>
      <c r="K195" s="292"/>
      <c r="L195" s="292"/>
      <c r="M195" s="292"/>
      <c r="N195" s="292"/>
      <c r="O195" s="293"/>
      <c r="P195" s="264"/>
      <c r="Q195" s="32"/>
    </row>
    <row r="196" spans="1:17" x14ac:dyDescent="0.25">
      <c r="A196" s="262"/>
      <c r="C196" s="57"/>
      <c r="O196" s="58"/>
      <c r="P196" s="262"/>
    </row>
    <row r="197" spans="1:17" x14ac:dyDescent="0.25">
      <c r="A197" s="262"/>
      <c r="C197" s="57"/>
      <c r="D197" s="253" t="s">
        <v>791</v>
      </c>
      <c r="E197" s="8" t="s">
        <v>33</v>
      </c>
      <c r="O197" s="58"/>
      <c r="P197" s="262"/>
    </row>
    <row r="198" spans="1:17" x14ac:dyDescent="0.25">
      <c r="A198" s="262"/>
      <c r="C198" s="57"/>
      <c r="D198" s="3" t="s">
        <v>399</v>
      </c>
      <c r="E198" s="8"/>
      <c r="O198" s="58"/>
      <c r="P198" s="262"/>
    </row>
    <row r="199" spans="1:17" x14ac:dyDescent="0.25">
      <c r="A199" s="262"/>
      <c r="C199" s="57"/>
      <c r="O199" s="58"/>
      <c r="P199" s="262"/>
    </row>
    <row r="200" spans="1:17" x14ac:dyDescent="0.25">
      <c r="A200" s="262"/>
      <c r="C200" s="57"/>
      <c r="D200" s="3" t="s">
        <v>0</v>
      </c>
      <c r="E200" s="8">
        <v>600</v>
      </c>
      <c r="F200" t="s">
        <v>427</v>
      </c>
      <c r="O200" s="58"/>
      <c r="P200" s="262"/>
    </row>
    <row r="201" spans="1:17" x14ac:dyDescent="0.25">
      <c r="A201" s="262"/>
      <c r="C201" s="57"/>
      <c r="D201" s="3" t="s">
        <v>793</v>
      </c>
      <c r="E201" s="8">
        <v>240</v>
      </c>
      <c r="F201" t="s">
        <v>427</v>
      </c>
      <c r="O201" s="58"/>
      <c r="P201" s="262"/>
    </row>
    <row r="202" spans="1:17" x14ac:dyDescent="0.25">
      <c r="A202" s="262"/>
      <c r="C202" s="57"/>
      <c r="D202" s="3" t="s">
        <v>88</v>
      </c>
      <c r="E202" s="8">
        <v>4</v>
      </c>
      <c r="F202" t="s">
        <v>715</v>
      </c>
      <c r="O202" s="58"/>
      <c r="P202" s="262"/>
    </row>
    <row r="203" spans="1:17" x14ac:dyDescent="0.25">
      <c r="A203" s="262"/>
      <c r="C203" s="57"/>
      <c r="D203" s="3" t="s">
        <v>260</v>
      </c>
      <c r="E203" s="8">
        <v>8</v>
      </c>
      <c r="O203" s="58"/>
      <c r="P203" s="262"/>
    </row>
    <row r="204" spans="1:17" x14ac:dyDescent="0.25">
      <c r="A204" s="262"/>
      <c r="C204" s="57"/>
      <c r="D204" s="3" t="s">
        <v>794</v>
      </c>
      <c r="E204" s="8">
        <v>2</v>
      </c>
      <c r="O204" s="58"/>
      <c r="P204" s="262"/>
    </row>
    <row r="205" spans="1:17" x14ac:dyDescent="0.25">
      <c r="A205" s="262"/>
      <c r="C205" s="57"/>
      <c r="D205" s="3" t="s">
        <v>801</v>
      </c>
      <c r="E205" s="8">
        <v>3</v>
      </c>
      <c r="O205" s="58"/>
      <c r="P205" s="262"/>
    </row>
    <row r="206" spans="1:17" x14ac:dyDescent="0.25">
      <c r="A206" s="262"/>
      <c r="C206" s="57"/>
      <c r="O206" s="58"/>
      <c r="P206" s="262"/>
    </row>
    <row r="207" spans="1:17" x14ac:dyDescent="0.25">
      <c r="A207" s="262"/>
      <c r="C207" s="57"/>
      <c r="D207" s="128" t="s">
        <v>798</v>
      </c>
      <c r="O207" s="58"/>
      <c r="P207" s="262"/>
    </row>
    <row r="208" spans="1:17" x14ac:dyDescent="0.25">
      <c r="A208" s="262"/>
      <c r="C208" s="57"/>
      <c r="D208" s="3" t="s">
        <v>795</v>
      </c>
      <c r="E208" s="3"/>
      <c r="O208" s="58"/>
      <c r="P208" s="262"/>
    </row>
    <row r="209" spans="1:17" x14ac:dyDescent="0.25">
      <c r="A209" s="262"/>
      <c r="C209" s="57"/>
      <c r="D209" s="3" t="s">
        <v>796</v>
      </c>
      <c r="E209" s="3"/>
      <c r="O209" s="58"/>
      <c r="P209" s="262"/>
    </row>
    <row r="210" spans="1:17" x14ac:dyDescent="0.25">
      <c r="A210" s="262"/>
      <c r="C210" s="57"/>
      <c r="D210" s="3" t="s">
        <v>797</v>
      </c>
      <c r="E210" s="3"/>
      <c r="O210" s="58"/>
      <c r="P210" s="262"/>
    </row>
    <row r="211" spans="1:17" x14ac:dyDescent="0.25">
      <c r="A211" s="262"/>
      <c r="C211" s="57"/>
      <c r="D211" s="3" t="s">
        <v>799</v>
      </c>
      <c r="E211" s="3"/>
      <c r="O211" s="58"/>
      <c r="P211" s="262"/>
    </row>
    <row r="212" spans="1:17" x14ac:dyDescent="0.25">
      <c r="A212" s="262"/>
      <c r="C212" s="57"/>
      <c r="D212" s="3" t="s">
        <v>800</v>
      </c>
      <c r="E212" s="3"/>
      <c r="O212" s="58"/>
      <c r="P212" s="262"/>
    </row>
    <row r="213" spans="1:17" x14ac:dyDescent="0.25">
      <c r="A213" s="262"/>
      <c r="C213" s="57"/>
      <c r="O213" s="58"/>
      <c r="P213" s="262"/>
    </row>
    <row r="214" spans="1:17" x14ac:dyDescent="0.25">
      <c r="A214" s="262"/>
      <c r="C214" s="57"/>
      <c r="D214" s="3" t="s">
        <v>802</v>
      </c>
      <c r="E214" s="8">
        <v>360000</v>
      </c>
      <c r="F214" s="3" t="s">
        <v>803</v>
      </c>
      <c r="G214" s="291" t="s">
        <v>804</v>
      </c>
      <c r="H214" s="292"/>
      <c r="I214" s="292"/>
      <c r="J214" s="292"/>
      <c r="K214" s="292"/>
      <c r="L214" s="292"/>
      <c r="M214" s="292"/>
      <c r="N214" s="292"/>
      <c r="O214" s="293"/>
      <c r="P214" s="264"/>
      <c r="Q214" s="32"/>
    </row>
    <row r="215" spans="1:17" x14ac:dyDescent="0.25">
      <c r="A215" s="262"/>
      <c r="C215" s="57"/>
      <c r="D215" s="3" t="s">
        <v>807</v>
      </c>
      <c r="E215" s="8">
        <v>5500</v>
      </c>
      <c r="F215" s="3" t="s">
        <v>803</v>
      </c>
      <c r="O215" s="58"/>
      <c r="P215" s="262"/>
    </row>
    <row r="216" spans="1:17" ht="15.75" thickBot="1" x14ac:dyDescent="0.3">
      <c r="A216" s="262"/>
      <c r="C216" s="59"/>
      <c r="D216" s="60"/>
      <c r="E216" s="60"/>
      <c r="F216" s="60"/>
      <c r="G216" s="60"/>
      <c r="H216" s="60"/>
      <c r="I216" s="60"/>
      <c r="J216" s="60"/>
      <c r="K216" s="60"/>
      <c r="L216" s="60"/>
      <c r="M216" s="60"/>
      <c r="N216" s="60"/>
      <c r="O216" s="61"/>
      <c r="P216" s="262"/>
    </row>
    <row r="217" spans="1:17" x14ac:dyDescent="0.25">
      <c r="A217" s="262"/>
      <c r="P217" s="262"/>
    </row>
    <row r="218" spans="1:17" x14ac:dyDescent="0.25">
      <c r="A218" s="262"/>
      <c r="P218" s="262"/>
    </row>
    <row r="219" spans="1:17" ht="15.75" thickBot="1" x14ac:dyDescent="0.3">
      <c r="A219" s="262"/>
      <c r="P219" s="262"/>
    </row>
    <row r="220" spans="1:17" x14ac:dyDescent="0.25">
      <c r="A220" s="262"/>
      <c r="C220" s="54"/>
      <c r="D220" s="55"/>
      <c r="E220" s="55"/>
      <c r="F220" s="55"/>
      <c r="G220" s="55"/>
      <c r="H220" s="55"/>
      <c r="I220" s="55"/>
      <c r="J220" s="55"/>
      <c r="K220" s="55"/>
      <c r="L220" s="55"/>
      <c r="M220" s="55"/>
      <c r="N220" s="55"/>
      <c r="O220" s="56"/>
      <c r="P220" s="262"/>
    </row>
    <row r="221" spans="1:17" x14ac:dyDescent="0.25">
      <c r="A221" s="262"/>
      <c r="C221" s="215">
        <v>7</v>
      </c>
      <c r="D221" s="251" t="s">
        <v>140</v>
      </c>
      <c r="E221" s="252"/>
      <c r="F221" t="s">
        <v>809</v>
      </c>
      <c r="O221" s="58"/>
      <c r="P221" s="262"/>
    </row>
    <row r="222" spans="1:17" x14ac:dyDescent="0.25">
      <c r="A222" s="262"/>
      <c r="C222" s="57"/>
      <c r="O222" s="58"/>
      <c r="P222" s="262"/>
    </row>
    <row r="223" spans="1:17" x14ac:dyDescent="0.25">
      <c r="A223" s="262"/>
      <c r="C223" s="57"/>
      <c r="D223" s="3" t="s">
        <v>810</v>
      </c>
      <c r="E223" s="8">
        <v>160</v>
      </c>
      <c r="F223" s="8" t="s">
        <v>427</v>
      </c>
      <c r="O223" s="58"/>
      <c r="P223" s="262"/>
    </row>
    <row r="224" spans="1:17" x14ac:dyDescent="0.25">
      <c r="A224" s="262"/>
      <c r="C224" s="57"/>
      <c r="D224" s="3" t="s">
        <v>583</v>
      </c>
      <c r="E224" s="8">
        <v>6</v>
      </c>
      <c r="F224" s="8" t="s">
        <v>606</v>
      </c>
      <c r="O224" s="58"/>
      <c r="P224" s="262"/>
    </row>
    <row r="225" spans="1:16" x14ac:dyDescent="0.25">
      <c r="A225" s="262"/>
      <c r="C225" s="57"/>
      <c r="D225" s="3" t="s">
        <v>811</v>
      </c>
      <c r="E225" s="8"/>
      <c r="F225" s="3"/>
      <c r="O225" s="58"/>
      <c r="P225" s="262"/>
    </row>
    <row r="226" spans="1:16" x14ac:dyDescent="0.25">
      <c r="A226" s="262"/>
      <c r="C226" s="57"/>
      <c r="O226" s="58"/>
      <c r="P226" s="262"/>
    </row>
    <row r="227" spans="1:16" x14ac:dyDescent="0.25">
      <c r="A227" s="262"/>
      <c r="C227" s="57"/>
      <c r="D227" s="3" t="s">
        <v>812</v>
      </c>
      <c r="E227" s="8" t="s">
        <v>813</v>
      </c>
      <c r="F227" s="128" t="s">
        <v>874</v>
      </c>
      <c r="O227" s="58"/>
      <c r="P227" s="262"/>
    </row>
    <row r="228" spans="1:16" x14ac:dyDescent="0.25">
      <c r="A228" s="262"/>
      <c r="C228" s="57"/>
      <c r="D228" s="3" t="s">
        <v>814</v>
      </c>
      <c r="E228" s="8" t="s">
        <v>815</v>
      </c>
      <c r="F228" s="128" t="s">
        <v>816</v>
      </c>
      <c r="G228" s="128" t="s">
        <v>837</v>
      </c>
      <c r="O228" s="58"/>
      <c r="P228" s="262"/>
    </row>
    <row r="229" spans="1:16" x14ac:dyDescent="0.25">
      <c r="A229" s="262"/>
      <c r="C229" s="57"/>
      <c r="D229" s="3" t="s">
        <v>875</v>
      </c>
      <c r="E229" s="8" t="s">
        <v>881</v>
      </c>
      <c r="F229" s="128" t="s">
        <v>888</v>
      </c>
      <c r="G229" s="128"/>
      <c r="O229" s="58"/>
      <c r="P229" s="262"/>
    </row>
    <row r="230" spans="1:16" x14ac:dyDescent="0.25">
      <c r="A230" s="262"/>
      <c r="C230" s="57"/>
      <c r="F230" s="128" t="s">
        <v>889</v>
      </c>
      <c r="O230" s="58"/>
      <c r="P230" s="262"/>
    </row>
    <row r="231" spans="1:16" x14ac:dyDescent="0.25">
      <c r="A231" s="262"/>
      <c r="C231" s="57"/>
      <c r="D231" s="36" t="s">
        <v>827</v>
      </c>
      <c r="O231" s="58"/>
      <c r="P231" s="262"/>
    </row>
    <row r="232" spans="1:16" x14ac:dyDescent="0.25">
      <c r="A232" s="262"/>
      <c r="C232" s="57"/>
      <c r="D232" s="5" t="s">
        <v>817</v>
      </c>
      <c r="E232" s="3"/>
      <c r="F232" s="285" t="s">
        <v>828</v>
      </c>
      <c r="O232" s="58"/>
      <c r="P232" s="262"/>
    </row>
    <row r="233" spans="1:16" x14ac:dyDescent="0.25">
      <c r="A233" s="262"/>
      <c r="C233" s="57"/>
      <c r="D233" s="5" t="s">
        <v>598</v>
      </c>
      <c r="E233" s="3"/>
      <c r="F233" s="286"/>
      <c r="O233" s="58"/>
      <c r="P233" s="262"/>
    </row>
    <row r="234" spans="1:16" x14ac:dyDescent="0.25">
      <c r="A234" s="262"/>
      <c r="C234" s="57"/>
      <c r="D234" s="5" t="s">
        <v>818</v>
      </c>
      <c r="E234" s="3"/>
      <c r="F234" s="286"/>
      <c r="O234" s="58"/>
      <c r="P234" s="262"/>
    </row>
    <row r="235" spans="1:16" x14ac:dyDescent="0.25">
      <c r="A235" s="262"/>
      <c r="C235" s="57"/>
      <c r="D235" s="5" t="s">
        <v>819</v>
      </c>
      <c r="E235" s="3"/>
      <c r="F235" s="286"/>
      <c r="O235" s="58"/>
      <c r="P235" s="262"/>
    </row>
    <row r="236" spans="1:16" x14ac:dyDescent="0.25">
      <c r="A236" s="262"/>
      <c r="C236" s="57"/>
      <c r="D236" s="5" t="s">
        <v>820</v>
      </c>
      <c r="E236" s="3"/>
      <c r="F236" s="287"/>
      <c r="O236" s="58"/>
      <c r="P236" s="262"/>
    </row>
    <row r="237" spans="1:16" x14ac:dyDescent="0.25">
      <c r="A237" s="262"/>
      <c r="C237" s="57"/>
      <c r="O237" s="58"/>
      <c r="P237" s="262"/>
    </row>
    <row r="238" spans="1:16" x14ac:dyDescent="0.25">
      <c r="A238" s="262"/>
      <c r="C238" s="57"/>
      <c r="D238" s="3" t="s">
        <v>821</v>
      </c>
      <c r="E238" s="3">
        <v>210000</v>
      </c>
      <c r="F238" s="8" t="s">
        <v>803</v>
      </c>
      <c r="O238" s="58"/>
      <c r="P238" s="262"/>
    </row>
    <row r="239" spans="1:16" x14ac:dyDescent="0.25">
      <c r="A239" s="262"/>
      <c r="C239" s="57"/>
      <c r="D239" s="3" t="s">
        <v>822</v>
      </c>
      <c r="E239" s="3">
        <v>2800</v>
      </c>
      <c r="F239" s="8" t="s">
        <v>829</v>
      </c>
      <c r="O239" s="58"/>
      <c r="P239" s="262"/>
    </row>
    <row r="240" spans="1:16" x14ac:dyDescent="0.25">
      <c r="A240" s="262"/>
      <c r="C240" s="57"/>
      <c r="O240" s="58"/>
      <c r="P240" s="262"/>
    </row>
    <row r="241" spans="1:16" x14ac:dyDescent="0.25">
      <c r="A241" s="262"/>
      <c r="C241" s="57"/>
      <c r="D241" s="36" t="s">
        <v>823</v>
      </c>
      <c r="O241" s="58"/>
      <c r="P241" s="262"/>
    </row>
    <row r="242" spans="1:16" x14ac:dyDescent="0.25">
      <c r="A242" s="262"/>
      <c r="C242" s="57"/>
      <c r="D242" s="5" t="s">
        <v>824</v>
      </c>
      <c r="E242" s="3"/>
      <c r="F242" s="294" t="s">
        <v>876</v>
      </c>
      <c r="O242" s="58"/>
      <c r="P242" s="262"/>
    </row>
    <row r="243" spans="1:16" x14ac:dyDescent="0.25">
      <c r="A243" s="262"/>
      <c r="C243" s="57"/>
      <c r="D243" s="5" t="s">
        <v>825</v>
      </c>
      <c r="E243" s="3"/>
      <c r="F243" s="294"/>
      <c r="O243" s="58"/>
      <c r="P243" s="262"/>
    </row>
    <row r="244" spans="1:16" x14ac:dyDescent="0.25">
      <c r="A244" s="262"/>
      <c r="C244" s="57"/>
      <c r="D244" s="5" t="s">
        <v>826</v>
      </c>
      <c r="E244" s="3"/>
      <c r="F244" s="294"/>
      <c r="O244" s="58"/>
      <c r="P244" s="262"/>
    </row>
    <row r="245" spans="1:16" x14ac:dyDescent="0.25">
      <c r="A245" s="262"/>
      <c r="C245" s="57"/>
      <c r="D245" s="5" t="s">
        <v>830</v>
      </c>
      <c r="E245" s="3"/>
      <c r="F245" s="294"/>
      <c r="O245" s="58"/>
      <c r="P245" s="262"/>
    </row>
    <row r="246" spans="1:16" x14ac:dyDescent="0.25">
      <c r="A246" s="262"/>
      <c r="C246" s="57"/>
      <c r="D246" s="5" t="s">
        <v>831</v>
      </c>
      <c r="E246" s="3"/>
      <c r="F246" s="294"/>
      <c r="O246" s="58"/>
      <c r="P246" s="262"/>
    </row>
    <row r="247" spans="1:16" x14ac:dyDescent="0.25">
      <c r="A247" s="262"/>
      <c r="C247" s="57"/>
      <c r="D247" s="5" t="s">
        <v>832</v>
      </c>
      <c r="E247" s="3"/>
      <c r="F247" s="294"/>
      <c r="O247" s="58"/>
      <c r="P247" s="262"/>
    </row>
    <row r="248" spans="1:16" x14ac:dyDescent="0.25">
      <c r="A248" s="262"/>
      <c r="C248" s="57"/>
      <c r="D248" s="5" t="s">
        <v>833</v>
      </c>
      <c r="E248" s="3"/>
      <c r="F248" s="294"/>
      <c r="O248" s="58"/>
      <c r="P248" s="262"/>
    </row>
    <row r="249" spans="1:16" x14ac:dyDescent="0.25">
      <c r="A249" s="262"/>
      <c r="C249" s="57"/>
      <c r="D249" s="5" t="s">
        <v>278</v>
      </c>
      <c r="E249" s="3"/>
      <c r="F249" s="294"/>
      <c r="O249" s="58"/>
      <c r="P249" s="262"/>
    </row>
    <row r="250" spans="1:16" x14ac:dyDescent="0.25">
      <c r="A250" s="262"/>
      <c r="C250" s="57"/>
      <c r="D250" s="5" t="s">
        <v>834</v>
      </c>
      <c r="E250" s="3"/>
      <c r="F250" s="294"/>
      <c r="O250" s="58"/>
      <c r="P250" s="262"/>
    </row>
    <row r="251" spans="1:16" x14ac:dyDescent="0.25">
      <c r="A251" s="262"/>
      <c r="C251" s="57"/>
      <c r="D251" s="5" t="s">
        <v>835</v>
      </c>
      <c r="E251" s="3"/>
      <c r="F251" s="294"/>
      <c r="O251" s="58"/>
      <c r="P251" s="262"/>
    </row>
    <row r="252" spans="1:16" x14ac:dyDescent="0.25">
      <c r="A252" s="262"/>
      <c r="C252" s="57"/>
      <c r="D252" s="5" t="s">
        <v>836</v>
      </c>
      <c r="E252" s="3"/>
      <c r="F252" s="294"/>
      <c r="O252" s="58"/>
      <c r="P252" s="262"/>
    </row>
    <row r="253" spans="1:16" ht="15.75" thickBot="1" x14ac:dyDescent="0.3">
      <c r="A253" s="262"/>
      <c r="C253" s="59"/>
      <c r="D253" s="60"/>
      <c r="E253" s="60"/>
      <c r="F253" s="60"/>
      <c r="G253" s="60"/>
      <c r="H253" s="60"/>
      <c r="I253" s="60"/>
      <c r="J253" s="60"/>
      <c r="K253" s="60"/>
      <c r="L253" s="60"/>
      <c r="M253" s="60"/>
      <c r="N253" s="60"/>
      <c r="O253" s="61"/>
      <c r="P253" s="262"/>
    </row>
    <row r="254" spans="1:16" x14ac:dyDescent="0.25">
      <c r="A254" s="262"/>
      <c r="P254" s="262"/>
    </row>
    <row r="255" spans="1:16" x14ac:dyDescent="0.25">
      <c r="A255" s="262"/>
      <c r="P255" s="262"/>
    </row>
    <row r="256" spans="1:16" ht="15.75" thickBot="1" x14ac:dyDescent="0.3">
      <c r="A256" s="262"/>
      <c r="P256" s="262"/>
    </row>
    <row r="257" spans="1:16" x14ac:dyDescent="0.25">
      <c r="A257" s="262"/>
      <c r="B257" t="s">
        <v>839</v>
      </c>
      <c r="C257" s="54"/>
      <c r="D257" s="55"/>
      <c r="E257" s="55"/>
      <c r="F257" s="55"/>
      <c r="G257" s="55"/>
      <c r="H257" s="55"/>
      <c r="I257" s="55"/>
      <c r="J257" s="55"/>
      <c r="K257" s="55"/>
      <c r="L257" s="55"/>
      <c r="M257" s="55"/>
      <c r="N257" s="55"/>
      <c r="O257" s="56"/>
      <c r="P257" s="262"/>
    </row>
    <row r="258" spans="1:16" x14ac:dyDescent="0.25">
      <c r="A258" s="262"/>
      <c r="C258" s="215">
        <v>8</v>
      </c>
      <c r="D258" s="251" t="s">
        <v>808</v>
      </c>
      <c r="E258" s="252"/>
      <c r="F258" t="s">
        <v>809</v>
      </c>
      <c r="O258" s="58"/>
      <c r="P258" s="262"/>
    </row>
    <row r="259" spans="1:16" x14ac:dyDescent="0.25">
      <c r="A259" s="262"/>
      <c r="C259" s="57"/>
      <c r="O259" s="58"/>
      <c r="P259" s="262"/>
    </row>
    <row r="260" spans="1:16" x14ac:dyDescent="0.25">
      <c r="A260" s="262"/>
      <c r="C260" s="57"/>
      <c r="D260" s="3" t="s">
        <v>838</v>
      </c>
      <c r="E260" s="8">
        <v>160</v>
      </c>
      <c r="F260" s="8" t="s">
        <v>427</v>
      </c>
      <c r="O260" s="58"/>
      <c r="P260" s="262"/>
    </row>
    <row r="261" spans="1:16" x14ac:dyDescent="0.25">
      <c r="A261" s="262"/>
      <c r="C261" s="57"/>
      <c r="D261" s="3" t="s">
        <v>877</v>
      </c>
      <c r="E261" s="8">
        <v>10</v>
      </c>
      <c r="F261" s="8" t="s">
        <v>878</v>
      </c>
      <c r="O261" s="58"/>
      <c r="P261" s="262"/>
    </row>
    <row r="262" spans="1:16" x14ac:dyDescent="0.25">
      <c r="A262" s="262"/>
      <c r="C262" s="57"/>
      <c r="D262" s="3" t="s">
        <v>882</v>
      </c>
      <c r="E262" s="8">
        <v>4</v>
      </c>
      <c r="F262" s="8" t="s">
        <v>767</v>
      </c>
      <c r="O262" s="58"/>
      <c r="P262" s="262"/>
    </row>
    <row r="263" spans="1:16" x14ac:dyDescent="0.25">
      <c r="A263" s="262"/>
      <c r="C263" s="57"/>
      <c r="D263" s="3" t="s">
        <v>811</v>
      </c>
      <c r="E263" s="8"/>
      <c r="F263" s="3"/>
      <c r="O263" s="58"/>
      <c r="P263" s="262"/>
    </row>
    <row r="264" spans="1:16" x14ac:dyDescent="0.25">
      <c r="A264" s="262"/>
      <c r="C264" s="57"/>
      <c r="D264" s="3" t="s">
        <v>840</v>
      </c>
      <c r="E264" s="8" t="s">
        <v>841</v>
      </c>
      <c r="O264" s="58"/>
      <c r="P264" s="262"/>
    </row>
    <row r="265" spans="1:16" x14ac:dyDescent="0.25">
      <c r="A265" s="262"/>
      <c r="C265" s="57"/>
      <c r="D265" s="3" t="s">
        <v>812</v>
      </c>
      <c r="E265" s="8" t="s">
        <v>813</v>
      </c>
      <c r="O265" s="58"/>
      <c r="P265" s="262"/>
    </row>
    <row r="266" spans="1:16" x14ac:dyDescent="0.25">
      <c r="A266" s="262"/>
      <c r="C266" s="57"/>
      <c r="D266" s="3" t="s">
        <v>814</v>
      </c>
      <c r="E266" s="8" t="s">
        <v>815</v>
      </c>
      <c r="F266" s="27" t="s">
        <v>816</v>
      </c>
      <c r="G266" s="27" t="s">
        <v>837</v>
      </c>
      <c r="O266" s="58"/>
      <c r="P266" s="262"/>
    </row>
    <row r="267" spans="1:16" x14ac:dyDescent="0.25">
      <c r="A267" s="262"/>
      <c r="C267" s="57"/>
      <c r="D267" s="3" t="s">
        <v>879</v>
      </c>
      <c r="E267" s="3" t="s">
        <v>881</v>
      </c>
      <c r="F267" t="s">
        <v>880</v>
      </c>
      <c r="O267" s="58"/>
      <c r="P267" s="262"/>
    </row>
    <row r="268" spans="1:16" x14ac:dyDescent="0.25">
      <c r="A268" s="262"/>
      <c r="C268" s="57"/>
      <c r="O268" s="58"/>
      <c r="P268" s="262"/>
    </row>
    <row r="269" spans="1:16" x14ac:dyDescent="0.25">
      <c r="A269" s="262"/>
      <c r="C269" s="57"/>
      <c r="D269" s="36" t="s">
        <v>827</v>
      </c>
      <c r="O269" s="58"/>
      <c r="P269" s="262"/>
    </row>
    <row r="270" spans="1:16" x14ac:dyDescent="0.25">
      <c r="A270" s="262"/>
      <c r="C270" s="57"/>
      <c r="D270" s="5" t="s">
        <v>817</v>
      </c>
      <c r="E270" s="3"/>
      <c r="F270" s="288" t="s">
        <v>828</v>
      </c>
      <c r="O270" s="58"/>
      <c r="P270" s="262"/>
    </row>
    <row r="271" spans="1:16" x14ac:dyDescent="0.25">
      <c r="A271" s="262"/>
      <c r="C271" s="57"/>
      <c r="D271" s="5" t="s">
        <v>598</v>
      </c>
      <c r="E271" s="3"/>
      <c r="F271" s="288"/>
      <c r="O271" s="58"/>
      <c r="P271" s="262"/>
    </row>
    <row r="272" spans="1:16" x14ac:dyDescent="0.25">
      <c r="A272" s="262"/>
      <c r="C272" s="57"/>
      <c r="D272" s="5" t="s">
        <v>818</v>
      </c>
      <c r="E272" s="3"/>
      <c r="F272" s="288"/>
      <c r="O272" s="58"/>
      <c r="P272" s="262"/>
    </row>
    <row r="273" spans="1:16" x14ac:dyDescent="0.25">
      <c r="A273" s="262"/>
      <c r="C273" s="57"/>
      <c r="D273" s="5" t="s">
        <v>819</v>
      </c>
      <c r="E273" s="3"/>
      <c r="F273" s="288"/>
      <c r="O273" s="58"/>
      <c r="P273" s="262"/>
    </row>
    <row r="274" spans="1:16" x14ac:dyDescent="0.25">
      <c r="A274" s="262"/>
      <c r="C274" s="57"/>
      <c r="D274" s="5" t="s">
        <v>820</v>
      </c>
      <c r="E274" s="3"/>
      <c r="F274" s="288"/>
      <c r="O274" s="58"/>
      <c r="P274" s="262"/>
    </row>
    <row r="275" spans="1:16" x14ac:dyDescent="0.25">
      <c r="A275" s="262"/>
      <c r="C275" s="57"/>
      <c r="O275" s="58"/>
      <c r="P275" s="262"/>
    </row>
    <row r="276" spans="1:16" x14ac:dyDescent="0.25">
      <c r="A276" s="262"/>
      <c r="C276" s="57"/>
      <c r="D276" s="3" t="s">
        <v>821</v>
      </c>
      <c r="E276" s="3">
        <v>210000</v>
      </c>
      <c r="F276" s="32" t="s">
        <v>771</v>
      </c>
      <c r="O276" s="58"/>
      <c r="P276" s="262"/>
    </row>
    <row r="277" spans="1:16" x14ac:dyDescent="0.25">
      <c r="A277" s="262"/>
      <c r="C277" s="57"/>
      <c r="D277" s="261" t="s">
        <v>822</v>
      </c>
      <c r="E277" s="261">
        <v>2800</v>
      </c>
      <c r="F277" s="39" t="s">
        <v>771</v>
      </c>
      <c r="O277" s="58"/>
      <c r="P277" s="262"/>
    </row>
    <row r="278" spans="1:16" ht="15.75" thickBot="1" x14ac:dyDescent="0.3">
      <c r="A278" s="262"/>
      <c r="C278" s="59"/>
      <c r="D278" s="60"/>
      <c r="E278" s="60"/>
      <c r="F278" s="60"/>
      <c r="G278" s="60"/>
      <c r="H278" s="60"/>
      <c r="I278" s="60"/>
      <c r="J278" s="60"/>
      <c r="K278" s="60"/>
      <c r="L278" s="60"/>
      <c r="M278" s="60"/>
      <c r="N278" s="60"/>
      <c r="O278" s="61"/>
      <c r="P278" s="262"/>
    </row>
    <row r="279" spans="1:16" x14ac:dyDescent="0.25">
      <c r="A279" s="262"/>
      <c r="P279" s="262"/>
    </row>
    <row r="280" spans="1:16" ht="15.75" thickBot="1" x14ac:dyDescent="0.3">
      <c r="A280" s="262"/>
      <c r="P280" s="262"/>
    </row>
    <row r="281" spans="1:16" x14ac:dyDescent="0.25">
      <c r="A281" s="262"/>
      <c r="B281" t="s">
        <v>839</v>
      </c>
      <c r="C281" s="54"/>
      <c r="D281" s="55"/>
      <c r="E281" s="55"/>
      <c r="F281" s="55"/>
      <c r="G281" s="55"/>
      <c r="H281" s="55"/>
      <c r="I281" s="55"/>
      <c r="J281" s="55"/>
      <c r="K281" s="55"/>
      <c r="L281" s="55"/>
      <c r="M281" s="55"/>
      <c r="N281" s="55"/>
      <c r="O281" s="56"/>
      <c r="P281" s="262"/>
    </row>
    <row r="282" spans="1:16" x14ac:dyDescent="0.25">
      <c r="A282" s="262"/>
      <c r="C282" s="215">
        <v>9</v>
      </c>
      <c r="D282" s="251" t="s">
        <v>43</v>
      </c>
      <c r="E282" s="252"/>
      <c r="F282" t="s">
        <v>844</v>
      </c>
      <c r="O282" s="58"/>
      <c r="P282" s="262"/>
    </row>
    <row r="283" spans="1:16" x14ac:dyDescent="0.25">
      <c r="A283" s="262"/>
      <c r="C283" s="57"/>
      <c r="O283" s="58"/>
      <c r="P283" s="262"/>
    </row>
    <row r="284" spans="1:16" x14ac:dyDescent="0.25">
      <c r="A284" s="262"/>
      <c r="C284" s="57"/>
      <c r="D284" s="3" t="s">
        <v>838</v>
      </c>
      <c r="E284" s="8">
        <v>1600</v>
      </c>
      <c r="F284" s="8" t="s">
        <v>427</v>
      </c>
      <c r="O284" s="58"/>
      <c r="P284" s="262"/>
    </row>
    <row r="285" spans="1:16" x14ac:dyDescent="0.25">
      <c r="A285" s="262"/>
      <c r="C285" s="57"/>
      <c r="D285" s="3" t="s">
        <v>842</v>
      </c>
      <c r="E285" s="8" t="s">
        <v>46</v>
      </c>
      <c r="F285" s="8"/>
      <c r="O285" s="58"/>
      <c r="P285" s="262"/>
    </row>
    <row r="286" spans="1:16" x14ac:dyDescent="0.25">
      <c r="A286" s="262"/>
      <c r="C286" s="57"/>
      <c r="D286" s="3" t="s">
        <v>843</v>
      </c>
      <c r="E286" s="8">
        <v>45</v>
      </c>
      <c r="F286" s="8" t="s">
        <v>769</v>
      </c>
      <c r="O286" s="58"/>
      <c r="P286" s="262"/>
    </row>
    <row r="287" spans="1:16" x14ac:dyDescent="0.25">
      <c r="A287" s="262"/>
      <c r="C287" s="57"/>
      <c r="O287" s="58"/>
      <c r="P287" s="262"/>
    </row>
    <row r="288" spans="1:16" x14ac:dyDescent="0.25">
      <c r="A288" s="262"/>
      <c r="C288" s="57"/>
      <c r="D288" s="209" t="s">
        <v>287</v>
      </c>
      <c r="E288" s="8"/>
      <c r="O288" s="58"/>
      <c r="P288" s="262"/>
    </row>
    <row r="289" spans="1:16" x14ac:dyDescent="0.25">
      <c r="A289" s="262"/>
      <c r="C289" s="57"/>
      <c r="D289" s="5" t="s">
        <v>845</v>
      </c>
      <c r="E289" s="8"/>
      <c r="O289" s="58"/>
      <c r="P289" s="262"/>
    </row>
    <row r="290" spans="1:16" x14ac:dyDescent="0.25">
      <c r="A290" s="262"/>
      <c r="C290" s="57"/>
      <c r="D290" s="5" t="s">
        <v>598</v>
      </c>
      <c r="E290" s="3"/>
      <c r="O290" s="58"/>
      <c r="P290" s="262"/>
    </row>
    <row r="291" spans="1:16" x14ac:dyDescent="0.25">
      <c r="A291" s="262"/>
      <c r="C291" s="57"/>
      <c r="D291" s="36"/>
      <c r="O291" s="58"/>
      <c r="P291" s="262"/>
    </row>
    <row r="292" spans="1:16" ht="15" customHeight="1" x14ac:dyDescent="0.25">
      <c r="A292" s="262"/>
      <c r="C292" s="57"/>
      <c r="D292" s="254" t="s">
        <v>846</v>
      </c>
      <c r="E292" s="8"/>
      <c r="F292" s="295" t="s">
        <v>853</v>
      </c>
      <c r="O292" s="58"/>
      <c r="P292" s="262"/>
    </row>
    <row r="293" spans="1:16" x14ac:dyDescent="0.25">
      <c r="A293" s="262"/>
      <c r="C293" s="57"/>
      <c r="D293" s="5" t="s">
        <v>847</v>
      </c>
      <c r="E293" s="8"/>
      <c r="F293" s="288"/>
      <c r="O293" s="58"/>
      <c r="P293" s="262"/>
    </row>
    <row r="294" spans="1:16" x14ac:dyDescent="0.25">
      <c r="A294" s="262"/>
      <c r="C294" s="57"/>
      <c r="D294" s="5" t="s">
        <v>37</v>
      </c>
      <c r="E294" s="8" t="s">
        <v>33</v>
      </c>
      <c r="F294" s="288"/>
      <c r="O294" s="58"/>
      <c r="P294" s="262"/>
    </row>
    <row r="295" spans="1:16" x14ac:dyDescent="0.25">
      <c r="A295" s="262"/>
      <c r="C295" s="57"/>
      <c r="D295" s="5" t="s">
        <v>848</v>
      </c>
      <c r="E295" s="8"/>
      <c r="F295" s="288"/>
      <c r="O295" s="58"/>
      <c r="P295" s="262"/>
    </row>
    <row r="296" spans="1:16" x14ac:dyDescent="0.25">
      <c r="A296" s="262"/>
      <c r="C296" s="57"/>
      <c r="D296" s="5" t="s">
        <v>849</v>
      </c>
      <c r="E296" s="8" t="s">
        <v>33</v>
      </c>
      <c r="F296" s="288"/>
      <c r="O296" s="58"/>
      <c r="P296" s="262"/>
    </row>
    <row r="297" spans="1:16" x14ac:dyDescent="0.25">
      <c r="A297" s="262"/>
      <c r="C297" s="57"/>
      <c r="D297" s="5" t="s">
        <v>850</v>
      </c>
      <c r="E297" s="8" t="s">
        <v>33</v>
      </c>
      <c r="F297" s="288"/>
      <c r="O297" s="58"/>
      <c r="P297" s="262"/>
    </row>
    <row r="298" spans="1:16" x14ac:dyDescent="0.25">
      <c r="A298" s="262"/>
      <c r="C298" s="57"/>
      <c r="D298" s="5" t="s">
        <v>851</v>
      </c>
      <c r="E298" s="8" t="s">
        <v>33</v>
      </c>
      <c r="F298" s="288"/>
      <c r="O298" s="58"/>
      <c r="P298" s="262"/>
    </row>
    <row r="299" spans="1:16" x14ac:dyDescent="0.25">
      <c r="A299" s="262"/>
      <c r="C299" s="57"/>
      <c r="D299" s="5" t="s">
        <v>852</v>
      </c>
      <c r="E299" s="8"/>
      <c r="F299" s="288"/>
      <c r="O299" s="58"/>
      <c r="P299" s="262"/>
    </row>
    <row r="300" spans="1:16" x14ac:dyDescent="0.25">
      <c r="A300" s="262"/>
      <c r="C300" s="57"/>
      <c r="D300" s="5" t="s">
        <v>883</v>
      </c>
      <c r="E300" s="8" t="s">
        <v>33</v>
      </c>
      <c r="F300" s="288"/>
      <c r="O300" s="58"/>
      <c r="P300" s="262"/>
    </row>
    <row r="301" spans="1:16" x14ac:dyDescent="0.25">
      <c r="A301" s="262"/>
      <c r="C301" s="57"/>
      <c r="D301" s="5" t="s">
        <v>884</v>
      </c>
      <c r="E301" s="8"/>
      <c r="F301" s="288"/>
      <c r="O301" s="58"/>
      <c r="P301" s="262"/>
    </row>
    <row r="302" spans="1:16" x14ac:dyDescent="0.25">
      <c r="A302" s="262"/>
      <c r="C302" s="57"/>
      <c r="O302" s="58"/>
      <c r="P302" s="262"/>
    </row>
    <row r="303" spans="1:16" x14ac:dyDescent="0.25">
      <c r="A303" s="262"/>
      <c r="C303" s="57"/>
      <c r="D303" s="132" t="s">
        <v>854</v>
      </c>
      <c r="E303" s="3">
        <v>1500000</v>
      </c>
      <c r="F303" t="s">
        <v>855</v>
      </c>
      <c r="O303" s="58"/>
      <c r="P303" s="262"/>
    </row>
    <row r="304" spans="1:16" x14ac:dyDescent="0.25">
      <c r="A304" s="262"/>
      <c r="C304" s="57"/>
      <c r="D304" s="132" t="s">
        <v>236</v>
      </c>
      <c r="E304" s="3">
        <v>1800</v>
      </c>
      <c r="F304" t="s">
        <v>856</v>
      </c>
      <c r="O304" s="58"/>
      <c r="P304" s="262"/>
    </row>
    <row r="305" spans="1:16" x14ac:dyDescent="0.25">
      <c r="A305" s="262"/>
      <c r="C305" s="57"/>
      <c r="D305" s="2"/>
      <c r="O305" s="58"/>
      <c r="P305" s="262"/>
    </row>
    <row r="306" spans="1:16" ht="15.75" thickBot="1" x14ac:dyDescent="0.3">
      <c r="A306" s="262"/>
      <c r="C306" s="59"/>
      <c r="D306" s="255"/>
      <c r="E306" s="60"/>
      <c r="F306" s="60"/>
      <c r="G306" s="60"/>
      <c r="H306" s="60"/>
      <c r="I306" s="60"/>
      <c r="J306" s="60"/>
      <c r="K306" s="60"/>
      <c r="L306" s="60"/>
      <c r="M306" s="60"/>
      <c r="N306" s="60"/>
      <c r="O306" s="61"/>
      <c r="P306" s="262"/>
    </row>
    <row r="307" spans="1:16" x14ac:dyDescent="0.25">
      <c r="A307" s="262"/>
      <c r="D307" s="2"/>
      <c r="P307" s="262"/>
    </row>
    <row r="308" spans="1:16" x14ac:dyDescent="0.25">
      <c r="A308" s="262"/>
      <c r="D308" s="2"/>
      <c r="P308" s="262"/>
    </row>
    <row r="309" spans="1:16" ht="15.75" thickBot="1" x14ac:dyDescent="0.3">
      <c r="A309" s="262"/>
      <c r="D309" s="2"/>
      <c r="P309" s="262"/>
    </row>
    <row r="310" spans="1:16" x14ac:dyDescent="0.25">
      <c r="A310" s="262"/>
      <c r="C310" s="54"/>
      <c r="D310" s="256"/>
      <c r="E310" s="55"/>
      <c r="F310" s="55"/>
      <c r="G310" s="55"/>
      <c r="H310" s="55"/>
      <c r="I310" s="55"/>
      <c r="J310" s="55"/>
      <c r="K310" s="55"/>
      <c r="L310" s="55"/>
      <c r="M310" s="55"/>
      <c r="N310" s="55"/>
      <c r="O310" s="56"/>
      <c r="P310" s="262"/>
    </row>
    <row r="311" spans="1:16" x14ac:dyDescent="0.25">
      <c r="A311" s="262"/>
      <c r="C311" s="215">
        <v>10</v>
      </c>
      <c r="D311" s="251" t="s">
        <v>174</v>
      </c>
      <c r="E311" s="252"/>
      <c r="O311" s="58"/>
      <c r="P311" s="262"/>
    </row>
    <row r="312" spans="1:16" x14ac:dyDescent="0.25">
      <c r="A312" s="262"/>
      <c r="C312" s="57"/>
      <c r="D312" s="2"/>
      <c r="O312" s="58"/>
      <c r="P312" s="262"/>
    </row>
    <row r="313" spans="1:16" x14ac:dyDescent="0.25">
      <c r="A313" s="262"/>
      <c r="C313" s="57"/>
      <c r="D313" s="3" t="s">
        <v>838</v>
      </c>
      <c r="E313" s="8">
        <v>1600</v>
      </c>
      <c r="F313" s="8" t="s">
        <v>427</v>
      </c>
      <c r="O313" s="58"/>
      <c r="P313" s="262"/>
    </row>
    <row r="314" spans="1:16" x14ac:dyDescent="0.25">
      <c r="A314" s="262"/>
      <c r="C314" s="57"/>
      <c r="D314" s="3" t="s">
        <v>857</v>
      </c>
      <c r="E314" s="8">
        <v>1000</v>
      </c>
      <c r="F314" s="8" t="s">
        <v>427</v>
      </c>
      <c r="O314" s="58"/>
      <c r="P314" s="262"/>
    </row>
    <row r="315" spans="1:16" x14ac:dyDescent="0.25">
      <c r="A315" s="262"/>
      <c r="C315" s="57"/>
      <c r="D315" s="3" t="s">
        <v>395</v>
      </c>
      <c r="E315" s="8">
        <v>160</v>
      </c>
      <c r="F315" s="8" t="s">
        <v>427</v>
      </c>
      <c r="O315" s="58"/>
      <c r="P315" s="262"/>
    </row>
    <row r="316" spans="1:16" x14ac:dyDescent="0.25">
      <c r="A316" s="262"/>
      <c r="C316" s="57"/>
      <c r="D316" s="3" t="s">
        <v>858</v>
      </c>
      <c r="E316" s="8">
        <v>400</v>
      </c>
      <c r="F316" s="8" t="s">
        <v>427</v>
      </c>
      <c r="O316" s="58"/>
      <c r="P316" s="262"/>
    </row>
    <row r="317" spans="1:16" x14ac:dyDescent="0.25">
      <c r="A317" s="262"/>
      <c r="C317" s="57"/>
      <c r="D317" s="3" t="s">
        <v>887</v>
      </c>
      <c r="E317" s="8">
        <v>6</v>
      </c>
      <c r="F317" s="8" t="s">
        <v>769</v>
      </c>
      <c r="O317" s="58"/>
      <c r="P317" s="262"/>
    </row>
    <row r="318" spans="1:16" x14ac:dyDescent="0.25">
      <c r="A318" s="262"/>
      <c r="C318" s="57"/>
      <c r="E318" s="32"/>
      <c r="F318" s="32"/>
      <c r="O318" s="58"/>
      <c r="P318" s="262"/>
    </row>
    <row r="319" spans="1:16" x14ac:dyDescent="0.25">
      <c r="A319" s="262"/>
      <c r="C319" s="57"/>
      <c r="D319" s="3" t="s">
        <v>842</v>
      </c>
      <c r="E319" s="8" t="s">
        <v>46</v>
      </c>
      <c r="F319" s="8"/>
      <c r="O319" s="58"/>
      <c r="P319" s="262"/>
    </row>
    <row r="320" spans="1:16" x14ac:dyDescent="0.25">
      <c r="A320" s="262"/>
      <c r="C320" s="57"/>
      <c r="D320" s="3" t="s">
        <v>843</v>
      </c>
      <c r="E320" s="8">
        <v>45</v>
      </c>
      <c r="F320" s="8" t="s">
        <v>769</v>
      </c>
      <c r="O320" s="58"/>
      <c r="P320" s="262"/>
    </row>
    <row r="321" spans="1:16" x14ac:dyDescent="0.25">
      <c r="A321" s="262"/>
      <c r="C321" s="57"/>
      <c r="O321" s="58"/>
      <c r="P321" s="262"/>
    </row>
    <row r="322" spans="1:16" x14ac:dyDescent="0.25">
      <c r="A322" s="262"/>
      <c r="C322" s="57"/>
      <c r="D322" s="209" t="s">
        <v>287</v>
      </c>
      <c r="E322" s="8"/>
      <c r="O322" s="58"/>
      <c r="P322" s="262"/>
    </row>
    <row r="323" spans="1:16" x14ac:dyDescent="0.25">
      <c r="A323" s="262"/>
      <c r="C323" s="57"/>
      <c r="D323" s="5" t="s">
        <v>845</v>
      </c>
      <c r="E323" s="8"/>
      <c r="O323" s="58"/>
      <c r="P323" s="262"/>
    </row>
    <row r="324" spans="1:16" x14ac:dyDescent="0.25">
      <c r="A324" s="262"/>
      <c r="C324" s="57"/>
      <c r="D324" s="5" t="s">
        <v>859</v>
      </c>
      <c r="E324" s="3"/>
      <c r="F324" t="s">
        <v>860</v>
      </c>
      <c r="O324" s="58"/>
      <c r="P324" s="262"/>
    </row>
    <row r="325" spans="1:16" x14ac:dyDescent="0.25">
      <c r="A325" s="262"/>
      <c r="C325" s="57"/>
      <c r="D325" s="36"/>
      <c r="O325" s="58"/>
      <c r="P325" s="262"/>
    </row>
    <row r="326" spans="1:16" x14ac:dyDescent="0.25">
      <c r="A326" s="262"/>
      <c r="C326" s="57"/>
      <c r="D326" s="254" t="s">
        <v>846</v>
      </c>
      <c r="E326" s="8"/>
      <c r="F326" s="285" t="s">
        <v>853</v>
      </c>
      <c r="O326" s="58"/>
      <c r="P326" s="262"/>
    </row>
    <row r="327" spans="1:16" x14ac:dyDescent="0.25">
      <c r="A327" s="262"/>
      <c r="C327" s="57"/>
      <c r="D327" s="5" t="s">
        <v>847</v>
      </c>
      <c r="E327" s="8"/>
      <c r="F327" s="286"/>
      <c r="O327" s="58"/>
      <c r="P327" s="262"/>
    </row>
    <row r="328" spans="1:16" x14ac:dyDescent="0.25">
      <c r="A328" s="262"/>
      <c r="C328" s="57"/>
      <c r="D328" s="5" t="s">
        <v>37</v>
      </c>
      <c r="E328" s="8" t="s">
        <v>33</v>
      </c>
      <c r="F328" s="286"/>
      <c r="O328" s="58"/>
      <c r="P328" s="262"/>
    </row>
    <row r="329" spans="1:16" x14ac:dyDescent="0.25">
      <c r="A329" s="262"/>
      <c r="C329" s="57"/>
      <c r="D329" s="5" t="s">
        <v>848</v>
      </c>
      <c r="E329" s="8"/>
      <c r="F329" s="286"/>
      <c r="O329" s="58"/>
      <c r="P329" s="262"/>
    </row>
    <row r="330" spans="1:16" x14ac:dyDescent="0.25">
      <c r="A330" s="262"/>
      <c r="C330" s="57"/>
      <c r="D330" s="5" t="s">
        <v>849</v>
      </c>
      <c r="E330" s="8" t="s">
        <v>33</v>
      </c>
      <c r="F330" s="286"/>
      <c r="O330" s="58"/>
      <c r="P330" s="262"/>
    </row>
    <row r="331" spans="1:16" x14ac:dyDescent="0.25">
      <c r="A331" s="262"/>
      <c r="C331" s="57"/>
      <c r="D331" s="5" t="s">
        <v>850</v>
      </c>
      <c r="E331" s="8" t="s">
        <v>33</v>
      </c>
      <c r="F331" s="286"/>
      <c r="O331" s="58"/>
      <c r="P331" s="262"/>
    </row>
    <row r="332" spans="1:16" x14ac:dyDescent="0.25">
      <c r="A332" s="262"/>
      <c r="C332" s="57"/>
      <c r="D332" s="5" t="s">
        <v>885</v>
      </c>
      <c r="E332" s="8" t="s">
        <v>33</v>
      </c>
      <c r="F332" s="286"/>
      <c r="O332" s="58"/>
      <c r="P332" s="262"/>
    </row>
    <row r="333" spans="1:16" x14ac:dyDescent="0.25">
      <c r="A333" s="262"/>
      <c r="C333" s="57"/>
      <c r="D333" s="5" t="s">
        <v>886</v>
      </c>
      <c r="E333" s="8"/>
      <c r="F333" s="287"/>
      <c r="O333" s="58"/>
      <c r="P333" s="262"/>
    </row>
    <row r="334" spans="1:16" x14ac:dyDescent="0.25">
      <c r="A334" s="262"/>
      <c r="C334" s="57"/>
      <c r="O334" s="58"/>
      <c r="P334" s="262"/>
    </row>
    <row r="335" spans="1:16" x14ac:dyDescent="0.25">
      <c r="A335" s="262"/>
      <c r="C335" s="57"/>
      <c r="D335" s="132" t="s">
        <v>854</v>
      </c>
      <c r="E335" s="3">
        <v>1500000</v>
      </c>
      <c r="F335" t="s">
        <v>855</v>
      </c>
      <c r="O335" s="58"/>
      <c r="P335" s="262"/>
    </row>
    <row r="336" spans="1:16" x14ac:dyDescent="0.25">
      <c r="A336" s="262"/>
      <c r="C336" s="57"/>
      <c r="D336" s="132" t="s">
        <v>236</v>
      </c>
      <c r="E336" s="3">
        <v>1800</v>
      </c>
      <c r="F336" t="s">
        <v>856</v>
      </c>
      <c r="O336" s="58"/>
      <c r="P336" s="262"/>
    </row>
    <row r="337" spans="1:16" ht="15.75" thickBot="1" x14ac:dyDescent="0.3">
      <c r="A337" s="262"/>
      <c r="C337" s="59"/>
      <c r="D337" s="60"/>
      <c r="E337" s="60"/>
      <c r="F337" s="60"/>
      <c r="G337" s="60"/>
      <c r="H337" s="60"/>
      <c r="I337" s="60"/>
      <c r="J337" s="60"/>
      <c r="K337" s="60"/>
      <c r="L337" s="60"/>
      <c r="M337" s="60"/>
      <c r="N337" s="60"/>
      <c r="O337" s="61"/>
      <c r="P337" s="262"/>
    </row>
    <row r="338" spans="1:16" x14ac:dyDescent="0.25">
      <c r="A338" s="262"/>
      <c r="P338" s="262"/>
    </row>
    <row r="339" spans="1:16" x14ac:dyDescent="0.25">
      <c r="A339" s="262"/>
      <c r="B339" s="262"/>
      <c r="C339" s="262"/>
      <c r="D339" s="262"/>
      <c r="E339" s="262"/>
      <c r="F339" s="262"/>
      <c r="G339" s="262"/>
      <c r="H339" s="262"/>
      <c r="I339" s="262"/>
      <c r="J339" s="262"/>
      <c r="K339" s="262"/>
      <c r="L339" s="262"/>
      <c r="M339" s="262"/>
      <c r="N339" s="262"/>
      <c r="O339" s="262"/>
      <c r="P339" s="262"/>
    </row>
    <row r="340" spans="1:16" x14ac:dyDescent="0.25">
      <c r="A340" s="262"/>
      <c r="B340" s="262"/>
      <c r="C340" s="262"/>
      <c r="D340" s="262"/>
      <c r="E340" s="262"/>
      <c r="F340" s="262"/>
      <c r="G340" s="262"/>
      <c r="H340" s="262"/>
      <c r="I340" s="262"/>
      <c r="J340" s="262"/>
      <c r="K340" s="262"/>
      <c r="L340" s="262"/>
      <c r="M340" s="262"/>
      <c r="N340" s="262"/>
      <c r="O340" s="262"/>
      <c r="P340" s="262"/>
    </row>
  </sheetData>
  <mergeCells count="65">
    <mergeCell ref="S142:S144"/>
    <mergeCell ref="T142:AH144"/>
    <mergeCell ref="G173:L177"/>
    <mergeCell ref="G179:O181"/>
    <mergeCell ref="F194:O194"/>
    <mergeCell ref="S133:S135"/>
    <mergeCell ref="T133:AH135"/>
    <mergeCell ref="S136:S138"/>
    <mergeCell ref="T136:AH138"/>
    <mergeCell ref="S139:S141"/>
    <mergeCell ref="T139:AH141"/>
    <mergeCell ref="D24:D26"/>
    <mergeCell ref="H129:I129"/>
    <mergeCell ref="H130:I130"/>
    <mergeCell ref="H131:I131"/>
    <mergeCell ref="F133:J135"/>
    <mergeCell ref="D75:E77"/>
    <mergeCell ref="F14:I17"/>
    <mergeCell ref="F40:J41"/>
    <mergeCell ref="G47:N48"/>
    <mergeCell ref="H80:M81"/>
    <mergeCell ref="I54:N56"/>
    <mergeCell ref="F63:M65"/>
    <mergeCell ref="E67:F67"/>
    <mergeCell ref="E68:F68"/>
    <mergeCell ref="T48:W48"/>
    <mergeCell ref="T49:X49"/>
    <mergeCell ref="T50:X50"/>
    <mergeCell ref="T51:X51"/>
    <mergeCell ref="G146:J147"/>
    <mergeCell ref="G109:J110"/>
    <mergeCell ref="H95:I95"/>
    <mergeCell ref="H96:I96"/>
    <mergeCell ref="H97:I97"/>
    <mergeCell ref="F99:J101"/>
    <mergeCell ref="H117:L118"/>
    <mergeCell ref="F140:J140"/>
    <mergeCell ref="T127:AH129"/>
    <mergeCell ref="S127:S129"/>
    <mergeCell ref="S130:S132"/>
    <mergeCell ref="T130:AH132"/>
    <mergeCell ref="T98:U99"/>
    <mergeCell ref="T52:V52"/>
    <mergeCell ref="T53:V53"/>
    <mergeCell ref="T54:V54"/>
    <mergeCell ref="T55:V55"/>
    <mergeCell ref="T60:X60"/>
    <mergeCell ref="T61:X61"/>
    <mergeCell ref="T62:X62"/>
    <mergeCell ref="T63:X63"/>
    <mergeCell ref="T59:U59"/>
    <mergeCell ref="W59:X59"/>
    <mergeCell ref="W52:X52"/>
    <mergeCell ref="W53:X53"/>
    <mergeCell ref="W54:X54"/>
    <mergeCell ref="W55:X55"/>
    <mergeCell ref="F326:F333"/>
    <mergeCell ref="F232:F236"/>
    <mergeCell ref="F270:F274"/>
    <mergeCell ref="G154:J155"/>
    <mergeCell ref="G168:M168"/>
    <mergeCell ref="G214:O214"/>
    <mergeCell ref="F195:O195"/>
    <mergeCell ref="F242:F252"/>
    <mergeCell ref="F292:F301"/>
  </mergeCells>
  <phoneticPr fontId="25" type="noConversion"/>
  <pageMargins left="0.7" right="0.7" top="0.75" bottom="0.75" header="0.3" footer="0.3"/>
  <pageSetup paperSize="9" orientation="portrait" horizontalDpi="0" verticalDpi="0" r:id="rId1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70B3E-C1D6-4829-8E92-58C7FE07BF15}">
  <dimension ref="B2:D32"/>
  <sheetViews>
    <sheetView topLeftCell="A3" zoomScale="120" zoomScaleNormal="120" workbookViewId="0">
      <selection activeCell="M18" sqref="M18"/>
    </sheetView>
  </sheetViews>
  <sheetFormatPr defaultRowHeight="15" x14ac:dyDescent="0.25"/>
  <cols>
    <col min="2" max="2" width="24.28515625" customWidth="1"/>
    <col min="3" max="3" width="14.5703125" customWidth="1"/>
  </cols>
  <sheetData>
    <row r="2" spans="2:4" ht="21" x14ac:dyDescent="0.35">
      <c r="B2" s="1" t="s">
        <v>43</v>
      </c>
    </row>
    <row r="4" spans="2:4" x14ac:dyDescent="0.25">
      <c r="B4" s="14" t="s">
        <v>36</v>
      </c>
      <c r="C4" s="5" t="s">
        <v>16</v>
      </c>
    </row>
    <row r="5" spans="2:4" x14ac:dyDescent="0.25">
      <c r="B5" s="14" t="s">
        <v>14</v>
      </c>
      <c r="C5" s="5" t="s">
        <v>17</v>
      </c>
    </row>
    <row r="6" spans="2:4" x14ac:dyDescent="0.25">
      <c r="B6" s="14" t="s">
        <v>6</v>
      </c>
      <c r="C6" s="5" t="s">
        <v>47</v>
      </c>
    </row>
    <row r="7" spans="2:4" x14ac:dyDescent="0.25">
      <c r="B7" s="14" t="s">
        <v>48</v>
      </c>
      <c r="C7" s="5" t="s">
        <v>49</v>
      </c>
    </row>
    <row r="9" spans="2:4" x14ac:dyDescent="0.25">
      <c r="B9" s="14" t="s">
        <v>0</v>
      </c>
      <c r="C9" s="3">
        <v>3600</v>
      </c>
      <c r="D9" s="13" t="s">
        <v>51</v>
      </c>
    </row>
    <row r="10" spans="2:4" x14ac:dyDescent="0.25">
      <c r="B10" s="14" t="s">
        <v>3</v>
      </c>
      <c r="C10" s="3">
        <v>36</v>
      </c>
      <c r="D10" s="13" t="s">
        <v>51</v>
      </c>
    </row>
    <row r="11" spans="2:4" x14ac:dyDescent="0.25">
      <c r="B11" s="14" t="s">
        <v>4</v>
      </c>
      <c r="C11" s="3">
        <v>100</v>
      </c>
      <c r="D11" s="13" t="s">
        <v>51</v>
      </c>
    </row>
    <row r="12" spans="2:4" x14ac:dyDescent="0.25">
      <c r="D12" s="13"/>
    </row>
    <row r="13" spans="2:4" x14ac:dyDescent="0.25">
      <c r="B13" s="14" t="s">
        <v>235</v>
      </c>
      <c r="C13" s="9">
        <v>850000</v>
      </c>
      <c r="D13" s="13" t="s">
        <v>51</v>
      </c>
    </row>
    <row r="14" spans="2:4" x14ac:dyDescent="0.25">
      <c r="B14" s="14" t="s">
        <v>236</v>
      </c>
      <c r="C14" s="9">
        <v>3000</v>
      </c>
      <c r="D14" s="13" t="s">
        <v>51</v>
      </c>
    </row>
    <row r="15" spans="2:4" x14ac:dyDescent="0.25">
      <c r="B15" s="14" t="s">
        <v>144</v>
      </c>
      <c r="C15" s="3"/>
      <c r="D15" s="13" t="s">
        <v>51</v>
      </c>
    </row>
    <row r="16" spans="2:4" x14ac:dyDescent="0.25">
      <c r="B16" s="14" t="s">
        <v>143</v>
      </c>
      <c r="C16" s="3"/>
      <c r="D16" s="13" t="s">
        <v>51</v>
      </c>
    </row>
    <row r="18" spans="2:3" x14ac:dyDescent="0.25">
      <c r="B18" s="14" t="s">
        <v>32</v>
      </c>
      <c r="C18" s="8" t="s">
        <v>237</v>
      </c>
    </row>
    <row r="19" spans="2:3" x14ac:dyDescent="0.25">
      <c r="C19" s="8" t="s">
        <v>238</v>
      </c>
    </row>
    <row r="20" spans="2:3" x14ac:dyDescent="0.25">
      <c r="C20" s="8" t="s">
        <v>46</v>
      </c>
    </row>
    <row r="21" spans="2:3" x14ac:dyDescent="0.25">
      <c r="C21" s="8" t="s">
        <v>239</v>
      </c>
    </row>
    <row r="23" spans="2:3" x14ac:dyDescent="0.25">
      <c r="B23" s="14" t="s">
        <v>241</v>
      </c>
      <c r="C23" s="8">
        <v>16</v>
      </c>
    </row>
    <row r="24" spans="2:3" x14ac:dyDescent="0.25">
      <c r="B24" s="14" t="s">
        <v>41</v>
      </c>
      <c r="C24" s="8" t="s">
        <v>33</v>
      </c>
    </row>
    <row r="25" spans="2:3" x14ac:dyDescent="0.25">
      <c r="B25" s="14" t="s">
        <v>42</v>
      </c>
      <c r="C25" s="8"/>
    </row>
    <row r="26" spans="2:3" x14ac:dyDescent="0.25">
      <c r="B26" s="14" t="s">
        <v>37</v>
      </c>
      <c r="C26" s="8" t="s">
        <v>33</v>
      </c>
    </row>
    <row r="27" spans="2:3" x14ac:dyDescent="0.25">
      <c r="B27" s="14" t="s">
        <v>38</v>
      </c>
      <c r="C27" s="8" t="s">
        <v>33</v>
      </c>
    </row>
    <row r="28" spans="2:3" x14ac:dyDescent="0.25">
      <c r="B28" s="14" t="s">
        <v>39</v>
      </c>
      <c r="C28" s="8" t="s">
        <v>33</v>
      </c>
    </row>
    <row r="29" spans="2:3" x14ac:dyDescent="0.25">
      <c r="B29" s="14" t="s">
        <v>40</v>
      </c>
      <c r="C29" s="8" t="s">
        <v>33</v>
      </c>
    </row>
    <row r="30" spans="2:3" x14ac:dyDescent="0.25">
      <c r="B30" s="14" t="s">
        <v>240</v>
      </c>
      <c r="C30" s="8" t="s">
        <v>33</v>
      </c>
    </row>
    <row r="31" spans="2:3" x14ac:dyDescent="0.25">
      <c r="B31" s="14" t="s">
        <v>44</v>
      </c>
      <c r="C31" s="8" t="s">
        <v>33</v>
      </c>
    </row>
    <row r="32" spans="2:3" x14ac:dyDescent="0.25">
      <c r="B32" s="14" t="s">
        <v>45</v>
      </c>
      <c r="C32" s="8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47D02F-D7B9-4106-93EC-C57F36D89C68}">
  <dimension ref="B1:H25"/>
  <sheetViews>
    <sheetView topLeftCell="A12" zoomScale="120" zoomScaleNormal="120" workbookViewId="0">
      <selection activeCell="F21" sqref="F21"/>
    </sheetView>
  </sheetViews>
  <sheetFormatPr defaultRowHeight="15" x14ac:dyDescent="0.25"/>
  <cols>
    <col min="2" max="2" width="26.5703125" customWidth="1"/>
    <col min="3" max="3" width="15.7109375" customWidth="1"/>
    <col min="4" max="4" width="10" bestFit="1" customWidth="1"/>
    <col min="6" max="6" width="30.5703125" customWidth="1"/>
    <col min="10" max="10" width="23.140625" customWidth="1"/>
  </cols>
  <sheetData>
    <row r="1" spans="2:8" ht="15" customHeight="1" x14ac:dyDescent="0.35">
      <c r="B1" s="1"/>
    </row>
    <row r="2" spans="2:8" ht="21" x14ac:dyDescent="0.35">
      <c r="B2" s="1" t="s">
        <v>174</v>
      </c>
    </row>
    <row r="3" spans="2:8" ht="21" x14ac:dyDescent="0.35">
      <c r="B3" s="1"/>
    </row>
    <row r="4" spans="2:8" x14ac:dyDescent="0.25">
      <c r="B4" s="14" t="s">
        <v>15</v>
      </c>
      <c r="C4" s="8" t="s">
        <v>16</v>
      </c>
      <c r="F4" s="36" t="s">
        <v>249</v>
      </c>
    </row>
    <row r="5" spans="2:8" x14ac:dyDescent="0.25">
      <c r="B5" s="14" t="s">
        <v>14</v>
      </c>
      <c r="C5" s="8" t="s">
        <v>17</v>
      </c>
      <c r="F5" s="23" t="s">
        <v>180</v>
      </c>
      <c r="G5" s="3"/>
    </row>
    <row r="6" spans="2:8" x14ac:dyDescent="0.25">
      <c r="B6" s="14" t="s">
        <v>6</v>
      </c>
      <c r="C6" s="8" t="s">
        <v>242</v>
      </c>
      <c r="F6" s="23" t="s">
        <v>181</v>
      </c>
      <c r="G6" s="3"/>
    </row>
    <row r="7" spans="2:8" x14ac:dyDescent="0.25">
      <c r="B7" s="14" t="s">
        <v>8</v>
      </c>
      <c r="C7" s="33" t="s">
        <v>243</v>
      </c>
    </row>
    <row r="8" spans="2:8" x14ac:dyDescent="0.25">
      <c r="B8" s="14"/>
      <c r="C8" s="8"/>
      <c r="D8" s="13"/>
      <c r="F8" s="36" t="s">
        <v>250</v>
      </c>
    </row>
    <row r="9" spans="2:8" x14ac:dyDescent="0.25">
      <c r="D9" s="13"/>
      <c r="F9" s="23" t="s">
        <v>182</v>
      </c>
      <c r="G9" s="3"/>
    </row>
    <row r="10" spans="2:8" x14ac:dyDescent="0.25">
      <c r="B10" s="14" t="s">
        <v>223</v>
      </c>
      <c r="C10" s="9"/>
      <c r="F10" s="23" t="s">
        <v>183</v>
      </c>
      <c r="G10" s="3"/>
    </row>
    <row r="11" spans="2:8" x14ac:dyDescent="0.25">
      <c r="B11" s="14" t="s">
        <v>224</v>
      </c>
      <c r="C11" s="9"/>
      <c r="D11" s="13"/>
      <c r="F11" s="23" t="s">
        <v>252</v>
      </c>
      <c r="G11" s="3"/>
    </row>
    <row r="12" spans="2:8" x14ac:dyDescent="0.25">
      <c r="B12" s="14" t="s">
        <v>142</v>
      </c>
      <c r="C12" s="3"/>
      <c r="D12" s="13"/>
    </row>
    <row r="13" spans="2:8" x14ac:dyDescent="0.25">
      <c r="B13" s="14" t="s">
        <v>143</v>
      </c>
      <c r="C13" s="3"/>
      <c r="D13" s="13"/>
      <c r="F13" s="37" t="s">
        <v>251</v>
      </c>
    </row>
    <row r="14" spans="2:8" x14ac:dyDescent="0.25">
      <c r="F14" s="23" t="s">
        <v>185</v>
      </c>
      <c r="G14" s="3"/>
    </row>
    <row r="15" spans="2:8" x14ac:dyDescent="0.25">
      <c r="B15" s="36" t="s">
        <v>247</v>
      </c>
      <c r="F15" s="23" t="s">
        <v>184</v>
      </c>
      <c r="G15" s="8" t="s">
        <v>33</v>
      </c>
    </row>
    <row r="16" spans="2:8" x14ac:dyDescent="0.25">
      <c r="B16" s="23" t="s">
        <v>175</v>
      </c>
      <c r="C16" s="3"/>
      <c r="F16" s="23" t="s">
        <v>253</v>
      </c>
      <c r="G16" s="3">
        <v>30</v>
      </c>
      <c r="H16" t="s">
        <v>254</v>
      </c>
    </row>
    <row r="17" spans="2:6" x14ac:dyDescent="0.25">
      <c r="B17" s="23" t="s">
        <v>179</v>
      </c>
      <c r="C17" s="3"/>
    </row>
    <row r="18" spans="2:6" x14ac:dyDescent="0.25">
      <c r="B18" s="23" t="s">
        <v>4</v>
      </c>
      <c r="C18" s="3"/>
      <c r="D18" s="13"/>
      <c r="F18" s="38"/>
    </row>
    <row r="19" spans="2:6" x14ac:dyDescent="0.25">
      <c r="B19" s="23" t="s">
        <v>176</v>
      </c>
      <c r="C19" s="3"/>
      <c r="D19" s="13"/>
    </row>
    <row r="20" spans="2:6" x14ac:dyDescent="0.25">
      <c r="B20" s="23" t="s">
        <v>177</v>
      </c>
      <c r="C20" s="3"/>
    </row>
    <row r="21" spans="2:6" x14ac:dyDescent="0.25">
      <c r="B21" s="23" t="s">
        <v>178</v>
      </c>
      <c r="C21" s="3"/>
    </row>
    <row r="22" spans="2:6" x14ac:dyDescent="0.25">
      <c r="B22" s="23" t="s">
        <v>244</v>
      </c>
      <c r="C22" s="3"/>
    </row>
    <row r="23" spans="2:6" x14ac:dyDescent="0.25">
      <c r="B23" s="23" t="s">
        <v>245</v>
      </c>
      <c r="C23" s="3"/>
    </row>
    <row r="24" spans="2:6" x14ac:dyDescent="0.25">
      <c r="B24" s="23" t="s">
        <v>246</v>
      </c>
      <c r="C24" s="3"/>
    </row>
    <row r="25" spans="2:6" x14ac:dyDescent="0.25">
      <c r="B25" s="23" t="s">
        <v>248</v>
      </c>
      <c r="C25" s="3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CD8BEA-1F41-432D-8533-999497671A19}">
  <dimension ref="B2:AY119"/>
  <sheetViews>
    <sheetView topLeftCell="A16" zoomScaleNormal="100" workbookViewId="0">
      <selection activeCell="AN2" sqref="AN2:AQ2"/>
    </sheetView>
  </sheetViews>
  <sheetFormatPr defaultRowHeight="15" x14ac:dyDescent="0.25"/>
  <cols>
    <col min="1" max="1" width="3.140625" customWidth="1"/>
    <col min="2" max="2" width="2.7109375" customWidth="1"/>
    <col min="3" max="3" width="30.140625" customWidth="1"/>
    <col min="4" max="4" width="15.7109375" customWidth="1"/>
    <col min="5" max="5" width="10" bestFit="1" customWidth="1"/>
    <col min="7" max="7" width="28.7109375" customWidth="1"/>
    <col min="9" max="9" width="2.7109375" customWidth="1"/>
    <col min="10" max="10" width="21.140625" customWidth="1"/>
    <col min="11" max="11" width="3.7109375" customWidth="1"/>
    <col min="13" max="13" width="11.85546875" customWidth="1"/>
    <col min="14" max="14" width="11" customWidth="1"/>
    <col min="15" max="15" width="11.5703125" customWidth="1"/>
    <col min="16" max="16" width="15.85546875" customWidth="1"/>
    <col min="21" max="21" width="2.7109375" customWidth="1"/>
    <col min="22" max="22" width="19.7109375" customWidth="1"/>
    <col min="23" max="23" width="49.42578125" customWidth="1"/>
    <col min="25" max="25" width="2.85546875" customWidth="1"/>
    <col min="37" max="37" width="14.7109375" customWidth="1"/>
    <col min="38" max="38" width="2.7109375" customWidth="1"/>
    <col min="42" max="42" width="16.28515625" customWidth="1"/>
    <col min="43" max="43" width="11.28515625" customWidth="1"/>
    <col min="44" max="44" width="16.7109375" customWidth="1"/>
    <col min="45" max="45" width="15.85546875" customWidth="1"/>
    <col min="46" max="46" width="11" customWidth="1"/>
    <col min="47" max="47" width="12" customWidth="1"/>
    <col min="50" max="50" width="2.140625" customWidth="1"/>
  </cols>
  <sheetData>
    <row r="2" spans="2:50" ht="30.75" customHeight="1" x14ac:dyDescent="0.4">
      <c r="B2" s="267" t="s">
        <v>441</v>
      </c>
      <c r="E2" s="112"/>
      <c r="F2" s="112"/>
      <c r="G2" s="112"/>
      <c r="H2" s="112"/>
      <c r="I2" s="112"/>
      <c r="J2" s="112"/>
      <c r="K2" s="267" t="s">
        <v>442</v>
      </c>
      <c r="L2" s="112"/>
      <c r="M2" s="112"/>
      <c r="N2" s="112"/>
      <c r="P2" s="112"/>
      <c r="Q2" s="112"/>
      <c r="R2" s="112"/>
      <c r="S2" s="112"/>
      <c r="T2" s="112"/>
      <c r="U2" s="112"/>
      <c r="V2" s="112"/>
      <c r="W2" s="112" t="s">
        <v>443</v>
      </c>
      <c r="Y2" s="375" t="s">
        <v>941</v>
      </c>
      <c r="Z2" s="375"/>
      <c r="AA2" s="375"/>
      <c r="AB2" s="375"/>
      <c r="AC2" s="375"/>
      <c r="AD2" s="451" t="s">
        <v>958</v>
      </c>
      <c r="AE2" s="451"/>
      <c r="AF2" s="451"/>
      <c r="AG2" s="451"/>
      <c r="AH2" s="451"/>
      <c r="AI2" s="451"/>
      <c r="AJ2" s="451"/>
      <c r="AK2" s="451"/>
      <c r="AN2" s="405" t="s">
        <v>943</v>
      </c>
      <c r="AO2" s="405"/>
      <c r="AP2" s="405"/>
      <c r="AQ2" s="405"/>
      <c r="AR2" s="452" t="s">
        <v>959</v>
      </c>
      <c r="AS2" s="453"/>
      <c r="AT2" s="453"/>
      <c r="AU2" s="453"/>
      <c r="AV2" s="453"/>
      <c r="AW2" s="453"/>
      <c r="AX2" s="453"/>
    </row>
    <row r="3" spans="2:50" ht="15.75" thickBot="1" x14ac:dyDescent="0.3"/>
    <row r="4" spans="2:50" x14ac:dyDescent="0.25">
      <c r="B4" s="54"/>
      <c r="C4" s="55"/>
      <c r="D4" s="55"/>
      <c r="E4" s="55"/>
      <c r="F4" s="55"/>
      <c r="G4" s="55"/>
      <c r="H4" s="55"/>
      <c r="I4" s="56"/>
      <c r="K4" s="54"/>
      <c r="L4" s="55"/>
      <c r="M4" s="55"/>
      <c r="N4" s="55"/>
      <c r="O4" s="55"/>
      <c r="P4" s="55"/>
      <c r="Q4" s="55"/>
      <c r="R4" s="55"/>
      <c r="S4" s="55"/>
      <c r="T4" s="55"/>
      <c r="U4" s="56"/>
      <c r="Y4" s="54"/>
      <c r="Z4" s="55"/>
      <c r="AA4" s="55"/>
      <c r="AB4" s="55"/>
      <c r="AC4" s="55"/>
      <c r="AD4" s="55"/>
      <c r="AE4" s="55"/>
      <c r="AF4" s="55"/>
      <c r="AG4" s="55"/>
      <c r="AH4" s="55"/>
      <c r="AI4" s="55"/>
      <c r="AJ4" s="55"/>
      <c r="AK4" s="55"/>
      <c r="AL4" s="56"/>
      <c r="AN4" s="54"/>
      <c r="AO4" s="55"/>
      <c r="AP4" s="55"/>
      <c r="AQ4" s="55"/>
      <c r="AR4" s="55"/>
      <c r="AS4" s="55"/>
      <c r="AT4" s="55"/>
      <c r="AU4" s="55"/>
      <c r="AV4" s="55"/>
      <c r="AW4" s="55"/>
      <c r="AX4" s="56"/>
    </row>
    <row r="5" spans="2:50" ht="24" x14ac:dyDescent="0.4">
      <c r="B5" s="57"/>
      <c r="C5" s="450" t="s">
        <v>890</v>
      </c>
      <c r="G5" s="206"/>
      <c r="I5" s="58"/>
      <c r="K5" s="57"/>
      <c r="L5" s="450" t="s">
        <v>423</v>
      </c>
      <c r="U5" s="58"/>
      <c r="W5" s="374" t="s">
        <v>957</v>
      </c>
      <c r="Y5" s="57"/>
      <c r="Z5" s="130" t="s">
        <v>564</v>
      </c>
      <c r="AL5" s="58"/>
      <c r="AN5" s="57"/>
      <c r="AO5" s="430" t="s">
        <v>960</v>
      </c>
      <c r="AP5" s="407"/>
      <c r="AQ5" s="407"/>
      <c r="AR5" s="431">
        <v>45924</v>
      </c>
      <c r="AS5" s="432"/>
      <c r="AT5" s="407"/>
      <c r="AU5" s="407"/>
      <c r="AV5" s="407"/>
      <c r="AW5" s="407"/>
      <c r="AX5" s="58"/>
    </row>
    <row r="6" spans="2:50" ht="17.25" customHeight="1" thickBot="1" x14ac:dyDescent="0.3">
      <c r="B6" s="57"/>
      <c r="C6" s="123" t="s">
        <v>894</v>
      </c>
      <c r="D6" s="16"/>
      <c r="I6" s="58"/>
      <c r="K6" s="57"/>
      <c r="U6" s="58"/>
      <c r="W6" s="374"/>
      <c r="Y6" s="57"/>
      <c r="AL6" s="58"/>
      <c r="AN6" s="57"/>
      <c r="AO6" s="407"/>
      <c r="AP6" s="407"/>
      <c r="AQ6" s="407"/>
      <c r="AR6" s="407"/>
      <c r="AS6" s="407"/>
      <c r="AT6" s="407"/>
      <c r="AU6" s="407"/>
      <c r="AV6" s="407"/>
      <c r="AW6" s="407"/>
      <c r="AX6" s="58"/>
    </row>
    <row r="7" spans="2:50" ht="16.5" customHeight="1" x14ac:dyDescent="0.25">
      <c r="B7" s="57"/>
      <c r="C7" s="3" t="s">
        <v>68</v>
      </c>
      <c r="D7" s="8">
        <v>2</v>
      </c>
      <c r="E7" s="8" t="s">
        <v>715</v>
      </c>
      <c r="G7" s="123" t="s">
        <v>379</v>
      </c>
      <c r="H7" s="123"/>
      <c r="I7" s="58"/>
      <c r="K7" s="57"/>
      <c r="L7" s="70" t="s">
        <v>338</v>
      </c>
      <c r="M7" s="71"/>
      <c r="N7" s="4" t="s">
        <v>340</v>
      </c>
      <c r="O7" s="62"/>
      <c r="P7" s="10"/>
      <c r="U7" s="58"/>
      <c r="Y7" s="57"/>
      <c r="Z7" s="376" t="s">
        <v>506</v>
      </c>
      <c r="AA7" s="377"/>
      <c r="AB7" s="378"/>
      <c r="AC7" s="156" t="s">
        <v>413</v>
      </c>
      <c r="AD7" s="148" t="s">
        <v>534</v>
      </c>
      <c r="AE7" s="148" t="s">
        <v>533</v>
      </c>
      <c r="AF7" s="148" t="s">
        <v>535</v>
      </c>
      <c r="AG7" s="148" t="s">
        <v>538</v>
      </c>
      <c r="AH7" s="148" t="s">
        <v>546</v>
      </c>
      <c r="AI7" s="148" t="s">
        <v>541</v>
      </c>
      <c r="AJ7" s="148" t="s">
        <v>551</v>
      </c>
      <c r="AK7" s="148" t="s">
        <v>544</v>
      </c>
      <c r="AL7" s="58"/>
      <c r="AN7" s="57"/>
      <c r="AO7" s="70" t="s">
        <v>338</v>
      </c>
      <c r="AP7" s="71"/>
      <c r="AQ7" s="4" t="s">
        <v>340</v>
      </c>
      <c r="AR7" s="62"/>
      <c r="AS7" s="10"/>
      <c r="AT7" s="407"/>
      <c r="AU7" s="407"/>
      <c r="AV7" s="407"/>
      <c r="AW7" s="407"/>
      <c r="AX7" s="58"/>
    </row>
    <row r="8" spans="2:50" ht="15.75" thickBot="1" x14ac:dyDescent="0.3">
      <c r="B8" s="57"/>
      <c r="C8" s="3" t="s">
        <v>69</v>
      </c>
      <c r="D8" s="8">
        <v>4</v>
      </c>
      <c r="E8" s="8" t="s">
        <v>715</v>
      </c>
      <c r="G8" s="5" t="s">
        <v>380</v>
      </c>
      <c r="H8" s="8" t="s">
        <v>33</v>
      </c>
      <c r="I8" s="58"/>
      <c r="K8" s="57"/>
      <c r="L8" s="70" t="s">
        <v>339</v>
      </c>
      <c r="M8" s="71"/>
      <c r="N8" s="4" t="s">
        <v>343</v>
      </c>
      <c r="O8" s="62"/>
      <c r="P8" s="10"/>
      <c r="U8" s="58"/>
      <c r="W8" s="113" t="s">
        <v>352</v>
      </c>
      <c r="Y8" s="57"/>
      <c r="Z8" s="379"/>
      <c r="AA8" s="380"/>
      <c r="AB8" s="381"/>
      <c r="AC8" s="30" t="s">
        <v>536</v>
      </c>
      <c r="AD8" s="8" t="s">
        <v>537</v>
      </c>
      <c r="AE8" s="8">
        <v>400</v>
      </c>
      <c r="AF8" s="8">
        <v>6</v>
      </c>
      <c r="AG8" s="8" t="s">
        <v>539</v>
      </c>
      <c r="AH8" s="8" t="s">
        <v>540</v>
      </c>
      <c r="AI8" s="8" t="s">
        <v>542</v>
      </c>
      <c r="AJ8" s="8" t="s">
        <v>543</v>
      </c>
      <c r="AK8" s="34" t="s">
        <v>77</v>
      </c>
      <c r="AL8" s="58"/>
      <c r="AN8" s="57"/>
      <c r="AO8" s="70" t="s">
        <v>339</v>
      </c>
      <c r="AP8" s="71"/>
      <c r="AQ8" s="4" t="s">
        <v>343</v>
      </c>
      <c r="AR8" s="62"/>
      <c r="AS8" s="10"/>
      <c r="AT8" s="407"/>
      <c r="AU8" s="407"/>
      <c r="AV8" s="407"/>
      <c r="AW8" s="407"/>
      <c r="AX8" s="58"/>
    </row>
    <row r="9" spans="2:50" x14ac:dyDescent="0.25">
      <c r="B9" s="57"/>
      <c r="C9" s="3" t="s">
        <v>208</v>
      </c>
      <c r="D9" s="44">
        <v>6</v>
      </c>
      <c r="E9" s="8" t="s">
        <v>427</v>
      </c>
      <c r="G9" s="5" t="s">
        <v>75</v>
      </c>
      <c r="H9" s="8" t="s">
        <v>33</v>
      </c>
      <c r="I9" s="58"/>
      <c r="K9" s="57"/>
      <c r="L9" s="70" t="s">
        <v>342</v>
      </c>
      <c r="M9" s="71"/>
      <c r="N9" s="63">
        <v>295</v>
      </c>
      <c r="O9" s="62"/>
      <c r="P9" s="10"/>
      <c r="U9" s="58"/>
      <c r="W9" s="284" t="s">
        <v>939</v>
      </c>
      <c r="Y9" s="57"/>
      <c r="AL9" s="58"/>
      <c r="AN9" s="57"/>
      <c r="AO9" s="70" t="s">
        <v>342</v>
      </c>
      <c r="AP9" s="71"/>
      <c r="AQ9" s="63">
        <v>295</v>
      </c>
      <c r="AR9" s="62"/>
      <c r="AS9" s="10"/>
      <c r="AT9" s="407"/>
      <c r="AU9" s="407"/>
      <c r="AV9" s="407"/>
      <c r="AW9" s="407"/>
      <c r="AX9" s="58"/>
    </row>
    <row r="10" spans="2:50" ht="18.75" x14ac:dyDescent="0.3">
      <c r="B10" s="57"/>
      <c r="C10" s="3" t="s">
        <v>891</v>
      </c>
      <c r="D10" s="8" t="s">
        <v>510</v>
      </c>
      <c r="G10" s="5" t="s">
        <v>76</v>
      </c>
      <c r="H10" s="8"/>
      <c r="I10" s="58"/>
      <c r="K10" s="57"/>
      <c r="L10" s="70" t="s">
        <v>341</v>
      </c>
      <c r="M10" s="71"/>
      <c r="N10" s="4" t="s">
        <v>329</v>
      </c>
      <c r="O10" s="62"/>
      <c r="P10" s="10"/>
      <c r="U10" s="58"/>
      <c r="W10" s="29"/>
      <c r="Y10" s="57"/>
      <c r="Z10" s="159" t="s">
        <v>499</v>
      </c>
      <c r="AK10" s="194" t="s">
        <v>556</v>
      </c>
      <c r="AL10" s="58"/>
      <c r="AN10" s="57"/>
      <c r="AO10" s="70" t="s">
        <v>341</v>
      </c>
      <c r="AP10" s="71"/>
      <c r="AQ10" s="4" t="s">
        <v>329</v>
      </c>
      <c r="AR10" s="62"/>
      <c r="AS10" s="10"/>
      <c r="AT10" s="407"/>
      <c r="AU10" s="407"/>
      <c r="AV10" s="407"/>
      <c r="AW10" s="407"/>
      <c r="AX10" s="58"/>
    </row>
    <row r="11" spans="2:50" ht="15.75" thickBot="1" x14ac:dyDescent="0.3">
      <c r="B11" s="57"/>
      <c r="C11" s="3" t="s">
        <v>903</v>
      </c>
      <c r="D11" s="8" t="s">
        <v>510</v>
      </c>
      <c r="G11" s="5" t="s">
        <v>83</v>
      </c>
      <c r="H11" s="8" t="s">
        <v>33</v>
      </c>
      <c r="I11" s="58"/>
      <c r="K11" s="57"/>
      <c r="L11" s="70" t="s">
        <v>6</v>
      </c>
      <c r="M11" s="71"/>
      <c r="N11" s="4" t="s">
        <v>328</v>
      </c>
      <c r="O11" s="62"/>
      <c r="P11" s="10"/>
      <c r="U11" s="58"/>
      <c r="W11" s="3" t="s">
        <v>353</v>
      </c>
      <c r="Y11" s="57"/>
      <c r="AL11" s="58"/>
      <c r="AN11" s="57"/>
      <c r="AO11" s="70" t="s">
        <v>6</v>
      </c>
      <c r="AP11" s="71"/>
      <c r="AQ11" s="4" t="s">
        <v>328</v>
      </c>
      <c r="AR11" s="62"/>
      <c r="AS11" s="10"/>
      <c r="AT11" s="407"/>
      <c r="AU11" s="407"/>
      <c r="AV11" s="407"/>
      <c r="AW11" s="407"/>
      <c r="AX11" s="58"/>
    </row>
    <row r="12" spans="2:50" x14ac:dyDescent="0.25">
      <c r="B12" s="57"/>
      <c r="C12" s="3" t="s">
        <v>31</v>
      </c>
      <c r="D12" s="8" t="s">
        <v>510</v>
      </c>
      <c r="G12" s="5" t="s">
        <v>381</v>
      </c>
      <c r="H12" s="8" t="s">
        <v>33</v>
      </c>
      <c r="I12" s="58"/>
      <c r="K12" s="57"/>
      <c r="L12" s="70" t="s">
        <v>344</v>
      </c>
      <c r="M12" s="71"/>
      <c r="N12" s="4" t="s">
        <v>17</v>
      </c>
      <c r="O12" s="62"/>
      <c r="P12" s="10"/>
      <c r="U12" s="58"/>
      <c r="W12" s="3" t="s">
        <v>354</v>
      </c>
      <c r="Y12" s="57"/>
      <c r="AA12" s="339"/>
      <c r="AB12" s="340"/>
      <c r="AC12" s="345" t="s">
        <v>563</v>
      </c>
      <c r="AD12" s="348" t="str">
        <f>+L16</f>
        <v>Moderno Edificio de formato medio, céntricamente ubicado a un paso de las Avenidas Javier Prado y Rivera Navarrete.  En esquina, frente a parque, estupenda iluminación natural e interconexión con la ciudad en sus 4 ejes.  Cuenta con 10 pisos de altura y 02 oficinas por piso.  Finos acabados, excelente seguridad, formatos de plantas sin columnas para un diseño interior personalizado</v>
      </c>
      <c r="AE12" s="349"/>
      <c r="AF12" s="349"/>
      <c r="AG12" s="349"/>
      <c r="AH12" s="349"/>
      <c r="AI12" s="349"/>
      <c r="AJ12" s="349"/>
      <c r="AK12" s="350"/>
      <c r="AL12" s="58"/>
      <c r="AN12" s="57"/>
      <c r="AO12" s="70" t="s">
        <v>344</v>
      </c>
      <c r="AP12" s="71"/>
      <c r="AQ12" s="4" t="s">
        <v>17</v>
      </c>
      <c r="AR12" s="62"/>
      <c r="AS12" s="10"/>
      <c r="AT12" s="407"/>
      <c r="AU12" s="407"/>
      <c r="AV12" s="407"/>
      <c r="AW12" s="407"/>
      <c r="AX12" s="58"/>
    </row>
    <row r="13" spans="2:50" x14ac:dyDescent="0.25">
      <c r="B13" s="57"/>
      <c r="E13" s="13"/>
      <c r="G13" s="5" t="s">
        <v>77</v>
      </c>
      <c r="H13" s="8"/>
      <c r="I13" s="58"/>
      <c r="K13" s="57"/>
      <c r="L13" s="70" t="s">
        <v>15</v>
      </c>
      <c r="M13" s="71"/>
      <c r="N13" s="4" t="s">
        <v>16</v>
      </c>
      <c r="O13" s="62"/>
      <c r="P13" s="10"/>
      <c r="U13" s="58"/>
      <c r="W13" s="3" t="s">
        <v>355</v>
      </c>
      <c r="Y13" s="57"/>
      <c r="Z13" s="32"/>
      <c r="AA13" s="341"/>
      <c r="AB13" s="342"/>
      <c r="AC13" s="346"/>
      <c r="AD13" s="351"/>
      <c r="AE13" s="324"/>
      <c r="AF13" s="324"/>
      <c r="AG13" s="324"/>
      <c r="AH13" s="324"/>
      <c r="AI13" s="324"/>
      <c r="AJ13" s="324"/>
      <c r="AK13" s="352"/>
      <c r="AL13" s="58"/>
      <c r="AN13" s="57"/>
      <c r="AO13" s="70" t="s">
        <v>15</v>
      </c>
      <c r="AP13" s="71"/>
      <c r="AQ13" s="4" t="s">
        <v>16</v>
      </c>
      <c r="AR13" s="62"/>
      <c r="AS13" s="10"/>
      <c r="AT13" s="407"/>
      <c r="AU13" s="407"/>
      <c r="AV13" s="407"/>
      <c r="AW13" s="407"/>
      <c r="AX13" s="58"/>
    </row>
    <row r="14" spans="2:50" ht="15.75" thickBot="1" x14ac:dyDescent="0.3">
      <c r="B14" s="57"/>
      <c r="C14" s="123" t="s">
        <v>892</v>
      </c>
      <c r="D14" s="16"/>
      <c r="E14" s="13"/>
      <c r="G14" s="5" t="s">
        <v>78</v>
      </c>
      <c r="H14" s="8" t="s">
        <v>33</v>
      </c>
      <c r="I14" s="58"/>
      <c r="K14" s="57"/>
      <c r="U14" s="58"/>
      <c r="W14" s="3" t="s">
        <v>413</v>
      </c>
      <c r="Y14" s="57"/>
      <c r="Z14" s="32"/>
      <c r="AA14" s="341"/>
      <c r="AB14" s="342"/>
      <c r="AC14" s="347"/>
      <c r="AD14" s="353"/>
      <c r="AE14" s="354"/>
      <c r="AF14" s="354"/>
      <c r="AG14" s="354"/>
      <c r="AH14" s="354"/>
      <c r="AI14" s="354"/>
      <c r="AJ14" s="354"/>
      <c r="AK14" s="355"/>
      <c r="AL14" s="58"/>
      <c r="AN14" s="57"/>
      <c r="AO14" s="407"/>
      <c r="AP14" s="407"/>
      <c r="AQ14" s="407"/>
      <c r="AR14" s="407"/>
      <c r="AS14" s="407"/>
      <c r="AT14" s="407"/>
      <c r="AU14" s="407"/>
      <c r="AV14" s="407"/>
      <c r="AW14" s="407"/>
      <c r="AX14" s="58"/>
    </row>
    <row r="15" spans="2:50" ht="15.75" thickBot="1" x14ac:dyDescent="0.3">
      <c r="B15" s="57"/>
      <c r="C15" s="5" t="s">
        <v>346</v>
      </c>
      <c r="D15" s="8" t="s">
        <v>510</v>
      </c>
      <c r="E15" s="13"/>
      <c r="G15" s="5" t="s">
        <v>79</v>
      </c>
      <c r="H15" s="8" t="s">
        <v>33</v>
      </c>
      <c r="I15" s="58"/>
      <c r="K15" s="57"/>
      <c r="L15" s="43" t="s">
        <v>917</v>
      </c>
      <c r="M15" s="116"/>
      <c r="N15" s="116"/>
      <c r="O15" s="21"/>
      <c r="U15" s="58"/>
      <c r="W15" s="3" t="s">
        <v>356</v>
      </c>
      <c r="Y15" s="57"/>
      <c r="Z15" s="73">
        <v>1</v>
      </c>
      <c r="AA15" s="341"/>
      <c r="AB15" s="342"/>
      <c r="AL15" s="58"/>
      <c r="AN15" s="57"/>
      <c r="AO15" s="417" t="s">
        <v>917</v>
      </c>
      <c r="AP15" s="418"/>
      <c r="AQ15" s="418"/>
      <c r="AR15" s="419"/>
      <c r="AS15" s="407"/>
      <c r="AT15" s="407"/>
      <c r="AU15" s="407"/>
      <c r="AV15" s="407"/>
      <c r="AW15" s="407"/>
      <c r="AX15" s="58"/>
    </row>
    <row r="16" spans="2:50" ht="15.75" customHeight="1" thickBot="1" x14ac:dyDescent="0.3">
      <c r="B16" s="57"/>
      <c r="C16" s="5" t="s">
        <v>893</v>
      </c>
      <c r="D16" s="8" t="s">
        <v>510</v>
      </c>
      <c r="E16" s="13"/>
      <c r="G16" s="5" t="s">
        <v>84</v>
      </c>
      <c r="H16" s="8"/>
      <c r="I16" s="58"/>
      <c r="K16" s="57"/>
      <c r="L16" s="319" t="s">
        <v>918</v>
      </c>
      <c r="M16" s="319"/>
      <c r="N16" s="319"/>
      <c r="O16" s="319"/>
      <c r="P16" s="319"/>
      <c r="Q16" s="319"/>
      <c r="R16" s="319"/>
      <c r="S16" s="319"/>
      <c r="T16" s="319"/>
      <c r="U16" s="58"/>
      <c r="W16" s="3" t="s">
        <v>357</v>
      </c>
      <c r="Y16" s="57"/>
      <c r="Z16" s="32"/>
      <c r="AA16" s="341"/>
      <c r="AB16" s="342"/>
      <c r="AC16" s="345" t="s">
        <v>513</v>
      </c>
      <c r="AD16" s="191" t="s">
        <v>413</v>
      </c>
      <c r="AE16" s="151" t="s">
        <v>7</v>
      </c>
      <c r="AF16" s="191" t="s">
        <v>535</v>
      </c>
      <c r="AG16" s="151">
        <v>7</v>
      </c>
      <c r="AH16" s="191" t="s">
        <v>549</v>
      </c>
      <c r="AI16" s="195" t="s">
        <v>550</v>
      </c>
      <c r="AJ16" s="202" t="s">
        <v>554</v>
      </c>
      <c r="AK16" s="203" t="s">
        <v>553</v>
      </c>
      <c r="AL16" s="58"/>
      <c r="AN16" s="57"/>
      <c r="AO16" s="409" t="s">
        <v>918</v>
      </c>
      <c r="AP16" s="410"/>
      <c r="AQ16" s="410"/>
      <c r="AR16" s="410"/>
      <c r="AS16" s="410"/>
      <c r="AT16" s="410"/>
      <c r="AU16" s="410"/>
      <c r="AV16" s="410"/>
      <c r="AW16" s="411"/>
      <c r="AX16" s="58"/>
    </row>
    <row r="17" spans="2:50" x14ac:dyDescent="0.25">
      <c r="B17" s="57"/>
      <c r="C17" s="5" t="s">
        <v>904</v>
      </c>
      <c r="D17" s="8" t="s">
        <v>637</v>
      </c>
      <c r="G17" s="5" t="s">
        <v>382</v>
      </c>
      <c r="H17" s="8" t="s">
        <v>33</v>
      </c>
      <c r="I17" s="58"/>
      <c r="K17" s="57"/>
      <c r="L17" s="319"/>
      <c r="M17" s="319"/>
      <c r="N17" s="319"/>
      <c r="O17" s="319"/>
      <c r="P17" s="319"/>
      <c r="Q17" s="319"/>
      <c r="R17" s="319"/>
      <c r="S17" s="319"/>
      <c r="T17" s="319"/>
      <c r="U17" s="58"/>
      <c r="W17" s="3" t="s">
        <v>358</v>
      </c>
      <c r="Y17" s="57"/>
      <c r="Z17" s="32"/>
      <c r="AA17" s="341"/>
      <c r="AB17" s="342"/>
      <c r="AC17" s="346"/>
      <c r="AD17" s="192" t="s">
        <v>533</v>
      </c>
      <c r="AE17" s="153">
        <v>386</v>
      </c>
      <c r="AF17" s="192" t="s">
        <v>538</v>
      </c>
      <c r="AG17" s="153" t="s">
        <v>555</v>
      </c>
      <c r="AH17" s="192" t="s">
        <v>551</v>
      </c>
      <c r="AI17" s="196" t="s">
        <v>552</v>
      </c>
      <c r="AJ17" s="199" t="s">
        <v>529</v>
      </c>
      <c r="AK17" s="205">
        <v>645000</v>
      </c>
      <c r="AL17" s="58"/>
      <c r="AN17" s="57"/>
      <c r="AO17" s="412"/>
      <c r="AP17" s="406"/>
      <c r="AQ17" s="406"/>
      <c r="AR17" s="406"/>
      <c r="AS17" s="406"/>
      <c r="AT17" s="406"/>
      <c r="AU17" s="406"/>
      <c r="AV17" s="406"/>
      <c r="AW17" s="413"/>
      <c r="AX17" s="58"/>
    </row>
    <row r="18" spans="2:50" ht="15.75" thickBot="1" x14ac:dyDescent="0.3">
      <c r="B18" s="57"/>
      <c r="E18" s="13"/>
      <c r="G18" s="5" t="s">
        <v>383</v>
      </c>
      <c r="H18" s="8"/>
      <c r="I18" s="58"/>
      <c r="K18" s="57"/>
      <c r="L18" s="319"/>
      <c r="M18" s="319"/>
      <c r="N18" s="319"/>
      <c r="O18" s="319"/>
      <c r="P18" s="319"/>
      <c r="Q18" s="319"/>
      <c r="R18" s="319"/>
      <c r="S18" s="319"/>
      <c r="T18" s="319"/>
      <c r="U18" s="58"/>
      <c r="W18" s="3" t="s">
        <v>359</v>
      </c>
      <c r="Y18" s="57"/>
      <c r="Z18" s="32"/>
      <c r="AA18" s="343"/>
      <c r="AB18" s="344"/>
      <c r="AC18" s="347"/>
      <c r="AD18" s="193" t="s">
        <v>548</v>
      </c>
      <c r="AE18" s="155" t="s">
        <v>545</v>
      </c>
      <c r="AF18" s="193" t="s">
        <v>546</v>
      </c>
      <c r="AG18" s="155" t="s">
        <v>547</v>
      </c>
      <c r="AH18" s="193" t="s">
        <v>77</v>
      </c>
      <c r="AI18" s="197" t="s">
        <v>553</v>
      </c>
      <c r="AJ18" s="201" t="s">
        <v>562</v>
      </c>
      <c r="AK18" s="198">
        <v>2400</v>
      </c>
      <c r="AL18" s="58"/>
      <c r="AN18" s="57"/>
      <c r="AO18" s="412"/>
      <c r="AP18" s="406"/>
      <c r="AQ18" s="406"/>
      <c r="AR18" s="406"/>
      <c r="AS18" s="406"/>
      <c r="AT18" s="406"/>
      <c r="AU18" s="406"/>
      <c r="AV18" s="406"/>
      <c r="AW18" s="413"/>
      <c r="AX18" s="58"/>
    </row>
    <row r="19" spans="2:50" ht="15.75" thickBot="1" x14ac:dyDescent="0.3">
      <c r="B19" s="57"/>
      <c r="C19" s="123" t="s">
        <v>895</v>
      </c>
      <c r="D19" s="16"/>
      <c r="E19" s="13"/>
      <c r="G19" s="5" t="s">
        <v>909</v>
      </c>
      <c r="H19" s="3"/>
      <c r="I19" s="58"/>
      <c r="K19" s="57"/>
      <c r="L19" s="319"/>
      <c r="M19" s="319"/>
      <c r="N19" s="319"/>
      <c r="O19" s="319"/>
      <c r="P19" s="319"/>
      <c r="Q19" s="319"/>
      <c r="R19" s="319"/>
      <c r="S19" s="319"/>
      <c r="T19" s="319"/>
      <c r="U19" s="58"/>
      <c r="Y19" s="57"/>
      <c r="Z19" s="32"/>
      <c r="AL19" s="58"/>
      <c r="AN19" s="57"/>
      <c r="AO19" s="414"/>
      <c r="AP19" s="415"/>
      <c r="AQ19" s="415"/>
      <c r="AR19" s="415"/>
      <c r="AS19" s="415"/>
      <c r="AT19" s="415"/>
      <c r="AU19" s="415"/>
      <c r="AV19" s="415"/>
      <c r="AW19" s="416"/>
      <c r="AX19" s="58"/>
    </row>
    <row r="20" spans="2:50" ht="15.75" thickBot="1" x14ac:dyDescent="0.3">
      <c r="B20" s="268"/>
      <c r="C20" s="65" t="s">
        <v>330</v>
      </c>
      <c r="D20" s="8" t="s">
        <v>510</v>
      </c>
      <c r="E20" s="13"/>
      <c r="I20" s="58"/>
      <c r="K20" s="57"/>
      <c r="L20" s="4" t="s">
        <v>394</v>
      </c>
      <c r="M20" s="10"/>
      <c r="N20" s="8">
        <v>2010</v>
      </c>
      <c r="U20" s="58"/>
      <c r="Y20" s="57"/>
      <c r="Z20" s="32"/>
      <c r="AL20" s="58"/>
      <c r="AN20" s="57"/>
      <c r="AO20" s="407"/>
      <c r="AP20" s="407"/>
      <c r="AQ20" s="407"/>
      <c r="AR20" s="407"/>
      <c r="AS20" s="407"/>
      <c r="AT20" s="407"/>
      <c r="AU20" s="407"/>
      <c r="AV20" s="407"/>
      <c r="AW20" s="407"/>
      <c r="AX20" s="58"/>
    </row>
    <row r="21" spans="2:50" ht="15.75" thickBot="1" x14ac:dyDescent="0.3">
      <c r="B21" s="268"/>
      <c r="C21" s="65" t="s">
        <v>377</v>
      </c>
      <c r="D21" s="8" t="s">
        <v>510</v>
      </c>
      <c r="E21" s="13"/>
      <c r="G21" s="123" t="s">
        <v>916</v>
      </c>
      <c r="H21" s="123"/>
      <c r="I21" s="58"/>
      <c r="K21" s="57"/>
      <c r="L21" s="4" t="s">
        <v>390</v>
      </c>
      <c r="M21" s="10"/>
      <c r="N21" s="8">
        <v>10</v>
      </c>
      <c r="U21" s="58"/>
      <c r="Y21" s="57"/>
      <c r="Z21" s="32"/>
      <c r="AA21" s="339"/>
      <c r="AB21" s="340"/>
      <c r="AC21" s="345"/>
      <c r="AD21" s="348"/>
      <c r="AE21" s="349"/>
      <c r="AF21" s="349"/>
      <c r="AG21" s="349"/>
      <c r="AH21" s="349"/>
      <c r="AI21" s="349"/>
      <c r="AJ21" s="349"/>
      <c r="AK21" s="350"/>
      <c r="AL21" s="58"/>
      <c r="AN21" s="57"/>
      <c r="AO21" s="422" t="s">
        <v>466</v>
      </c>
      <c r="AP21" s="423"/>
      <c r="AQ21" s="421">
        <v>2010</v>
      </c>
      <c r="AR21" s="422" t="s">
        <v>944</v>
      </c>
      <c r="AS21" s="423"/>
      <c r="AT21" s="420">
        <v>10</v>
      </c>
      <c r="AU21" s="422" t="s">
        <v>945</v>
      </c>
      <c r="AV21" s="423"/>
      <c r="AW21" s="420">
        <v>4</v>
      </c>
      <c r="AX21" s="58"/>
    </row>
    <row r="22" spans="2:50" x14ac:dyDescent="0.25">
      <c r="B22" s="270"/>
      <c r="C22" s="65" t="s">
        <v>332</v>
      </c>
      <c r="D22" s="8" t="s">
        <v>510</v>
      </c>
      <c r="G22" s="3" t="s">
        <v>80</v>
      </c>
      <c r="H22" s="8"/>
      <c r="I22" s="58"/>
      <c r="K22" s="57"/>
      <c r="L22" s="4" t="s">
        <v>919</v>
      </c>
      <c r="M22" s="10"/>
      <c r="N22" s="8">
        <v>4</v>
      </c>
      <c r="U22" s="58"/>
      <c r="W22" s="374" t="s">
        <v>956</v>
      </c>
      <c r="Y22" s="57"/>
      <c r="Z22" s="32"/>
      <c r="AA22" s="341"/>
      <c r="AB22" s="342"/>
      <c r="AC22" s="346"/>
      <c r="AD22" s="351"/>
      <c r="AE22" s="324"/>
      <c r="AF22" s="324"/>
      <c r="AG22" s="324"/>
      <c r="AH22" s="324"/>
      <c r="AI22" s="324"/>
      <c r="AJ22" s="324"/>
      <c r="AK22" s="352"/>
      <c r="AL22" s="58"/>
      <c r="AN22" s="57"/>
      <c r="AO22" s="407"/>
      <c r="AP22" s="407"/>
      <c r="AQ22" s="408"/>
      <c r="AR22" s="407"/>
      <c r="AS22" s="407"/>
      <c r="AT22" s="407"/>
      <c r="AU22" s="407"/>
      <c r="AV22" s="407"/>
      <c r="AW22" s="407"/>
      <c r="AX22" s="58"/>
    </row>
    <row r="23" spans="2:50" ht="15.75" thickBot="1" x14ac:dyDescent="0.3">
      <c r="B23" s="270"/>
      <c r="C23" s="65" t="s">
        <v>231</v>
      </c>
      <c r="D23" s="8" t="s">
        <v>510</v>
      </c>
      <c r="E23" s="13"/>
      <c r="G23" s="11" t="s">
        <v>910</v>
      </c>
      <c r="H23" s="8" t="s">
        <v>33</v>
      </c>
      <c r="I23" s="58"/>
      <c r="K23" s="57"/>
      <c r="P23" s="43" t="s">
        <v>927</v>
      </c>
      <c r="Q23" s="116"/>
      <c r="R23" s="271"/>
      <c r="U23" s="58"/>
      <c r="W23" s="374" t="s">
        <v>937</v>
      </c>
      <c r="Y23" s="57"/>
      <c r="Z23" s="32"/>
      <c r="AA23" s="341"/>
      <c r="AB23" s="342"/>
      <c r="AC23" s="347"/>
      <c r="AD23" s="353"/>
      <c r="AE23" s="354"/>
      <c r="AF23" s="354"/>
      <c r="AG23" s="354"/>
      <c r="AH23" s="354"/>
      <c r="AI23" s="354"/>
      <c r="AJ23" s="354"/>
      <c r="AK23" s="355"/>
      <c r="AL23" s="58"/>
      <c r="AN23" s="57"/>
      <c r="AO23" s="43" t="s">
        <v>360</v>
      </c>
      <c r="AP23" s="116"/>
      <c r="AQ23" s="271"/>
      <c r="AR23" s="407"/>
      <c r="AS23" s="43" t="s">
        <v>927</v>
      </c>
      <c r="AT23" s="116"/>
      <c r="AU23" s="271"/>
      <c r="AV23" s="407"/>
      <c r="AW23" s="407"/>
      <c r="AX23" s="58"/>
    </row>
    <row r="24" spans="2:50" ht="15.75" thickBot="1" x14ac:dyDescent="0.3">
      <c r="B24" s="270"/>
      <c r="C24" s="65" t="s">
        <v>896</v>
      </c>
      <c r="D24" s="8" t="s">
        <v>510</v>
      </c>
      <c r="E24" s="13"/>
      <c r="G24" s="7" t="s">
        <v>911</v>
      </c>
      <c r="H24" s="8" t="s">
        <v>33</v>
      </c>
      <c r="I24" s="58"/>
      <c r="K24" s="57"/>
      <c r="L24" s="43" t="s">
        <v>360</v>
      </c>
      <c r="M24" s="116"/>
      <c r="N24" s="271"/>
      <c r="P24" s="4" t="s">
        <v>345</v>
      </c>
      <c r="Q24" s="62"/>
      <c r="R24" s="10"/>
      <c r="S24" s="8">
        <v>2</v>
      </c>
      <c r="U24" s="58"/>
      <c r="Y24" s="57"/>
      <c r="Z24" s="73">
        <v>2</v>
      </c>
      <c r="AA24" s="341"/>
      <c r="AB24" s="342"/>
      <c r="AL24" s="58"/>
      <c r="AN24" s="57"/>
      <c r="AO24" s="4" t="s">
        <v>920</v>
      </c>
      <c r="AP24" s="10"/>
      <c r="AQ24" s="8">
        <v>40</v>
      </c>
      <c r="AR24" s="407" t="s">
        <v>427</v>
      </c>
      <c r="AS24" s="4" t="s">
        <v>345</v>
      </c>
      <c r="AT24" s="62"/>
      <c r="AU24" s="10"/>
      <c r="AV24" s="8">
        <v>2</v>
      </c>
      <c r="AW24" s="407"/>
      <c r="AX24" s="58"/>
    </row>
    <row r="25" spans="2:50" x14ac:dyDescent="0.25">
      <c r="B25" s="270"/>
      <c r="C25" s="5" t="s">
        <v>897</v>
      </c>
      <c r="D25" s="8" t="s">
        <v>510</v>
      </c>
      <c r="E25" s="13"/>
      <c r="G25" s="3" t="s">
        <v>222</v>
      </c>
      <c r="H25" s="8"/>
      <c r="I25" s="58"/>
      <c r="K25" s="57"/>
      <c r="L25" s="4" t="s">
        <v>920</v>
      </c>
      <c r="M25" s="10"/>
      <c r="N25" s="8">
        <v>40</v>
      </c>
      <c r="O25" t="s">
        <v>427</v>
      </c>
      <c r="P25" s="4" t="s">
        <v>346</v>
      </c>
      <c r="Q25" s="62"/>
      <c r="R25" s="10"/>
      <c r="S25" s="3"/>
      <c r="U25" s="58"/>
      <c r="W25" s="113" t="s">
        <v>940</v>
      </c>
      <c r="Y25" s="57"/>
      <c r="Z25" s="32"/>
      <c r="AA25" s="341"/>
      <c r="AB25" s="342"/>
      <c r="AC25" s="345"/>
      <c r="AD25" s="150"/>
      <c r="AE25" s="151"/>
      <c r="AF25" s="150"/>
      <c r="AG25" s="151"/>
      <c r="AH25" s="150"/>
      <c r="AI25" s="151"/>
      <c r="AJ25" s="150"/>
      <c r="AK25" s="151"/>
      <c r="AL25" s="58"/>
      <c r="AN25" s="57"/>
      <c r="AO25" s="4" t="s">
        <v>921</v>
      </c>
      <c r="AP25" s="10"/>
      <c r="AQ25" s="8">
        <v>60</v>
      </c>
      <c r="AR25" s="407" t="s">
        <v>427</v>
      </c>
      <c r="AS25" s="4" t="s">
        <v>924</v>
      </c>
      <c r="AT25" s="62"/>
      <c r="AU25" s="10"/>
      <c r="AV25" s="8">
        <v>2</v>
      </c>
      <c r="AW25" s="407"/>
      <c r="AX25" s="58"/>
    </row>
    <row r="26" spans="2:50" ht="15.75" thickBot="1" x14ac:dyDescent="0.3">
      <c r="B26" s="269"/>
      <c r="C26" s="65" t="s">
        <v>333</v>
      </c>
      <c r="D26" s="8"/>
      <c r="E26" s="13"/>
      <c r="G26" s="3" t="s">
        <v>912</v>
      </c>
      <c r="H26" s="8" t="s">
        <v>33</v>
      </c>
      <c r="I26" s="58"/>
      <c r="K26" s="57"/>
      <c r="L26" s="4" t="s">
        <v>921</v>
      </c>
      <c r="M26" s="10"/>
      <c r="N26" s="8">
        <v>60</v>
      </c>
      <c r="O26" t="s">
        <v>427</v>
      </c>
      <c r="P26" s="4" t="s">
        <v>347</v>
      </c>
      <c r="Q26" s="62"/>
      <c r="R26" s="10"/>
      <c r="S26" s="3"/>
      <c r="U26" s="58"/>
      <c r="W26" s="114"/>
      <c r="Y26" s="57"/>
      <c r="Z26" s="32"/>
      <c r="AA26" s="341"/>
      <c r="AB26" s="342"/>
      <c r="AC26" s="346"/>
      <c r="AD26" s="152"/>
      <c r="AE26" s="153"/>
      <c r="AF26" s="152"/>
      <c r="AG26" s="153"/>
      <c r="AH26" s="152"/>
      <c r="AI26" s="153"/>
      <c r="AJ26" s="157"/>
      <c r="AK26" s="158"/>
      <c r="AL26" s="58"/>
      <c r="AN26" s="57"/>
      <c r="AO26" s="4" t="s">
        <v>922</v>
      </c>
      <c r="AP26" s="10"/>
      <c r="AQ26" s="8">
        <v>80</v>
      </c>
      <c r="AR26" s="407"/>
      <c r="AS26" s="407"/>
      <c r="AT26" s="407"/>
      <c r="AU26" s="407"/>
      <c r="AV26" s="407"/>
      <c r="AW26" s="407"/>
      <c r="AX26" s="58"/>
    </row>
    <row r="27" spans="2:50" ht="15.75" thickBot="1" x14ac:dyDescent="0.3">
      <c r="B27" s="269"/>
      <c r="C27" s="65" t="s">
        <v>378</v>
      </c>
      <c r="D27" s="8"/>
      <c r="E27" s="13"/>
      <c r="G27" s="3" t="s">
        <v>85</v>
      </c>
      <c r="H27" s="8" t="s">
        <v>33</v>
      </c>
      <c r="I27" s="58"/>
      <c r="K27" s="57"/>
      <c r="L27" s="4" t="s">
        <v>922</v>
      </c>
      <c r="M27" s="10"/>
      <c r="N27" s="8">
        <v>80</v>
      </c>
      <c r="P27" s="4" t="s">
        <v>924</v>
      </c>
      <c r="Q27" s="62"/>
      <c r="R27" s="10"/>
      <c r="S27" s="8">
        <v>2</v>
      </c>
      <c r="U27" s="58"/>
      <c r="W27" s="3" t="s">
        <v>938</v>
      </c>
      <c r="Y27" s="57"/>
      <c r="Z27" s="32"/>
      <c r="AA27" s="343"/>
      <c r="AB27" s="344"/>
      <c r="AC27" s="347"/>
      <c r="AD27" s="154"/>
      <c r="AE27" s="155"/>
      <c r="AF27" s="154"/>
      <c r="AG27" s="155"/>
      <c r="AH27" s="154"/>
      <c r="AI27" s="155"/>
      <c r="AJ27" s="356"/>
      <c r="AK27" s="357"/>
      <c r="AL27" s="58"/>
      <c r="AN27" s="57"/>
      <c r="AO27" s="4" t="s">
        <v>75</v>
      </c>
      <c r="AP27" s="10"/>
      <c r="AQ27" s="8" t="s">
        <v>510</v>
      </c>
      <c r="AR27" s="407"/>
      <c r="AS27" s="43" t="s">
        <v>916</v>
      </c>
      <c r="AT27" s="116"/>
      <c r="AU27" s="271"/>
      <c r="AV27" s="433"/>
      <c r="AW27" s="407"/>
      <c r="AX27" s="58"/>
    </row>
    <row r="28" spans="2:50" x14ac:dyDescent="0.25">
      <c r="B28" s="269"/>
      <c r="C28" s="65" t="s">
        <v>336</v>
      </c>
      <c r="D28" s="3"/>
      <c r="E28" s="13"/>
      <c r="G28" s="3" t="s">
        <v>913</v>
      </c>
      <c r="H28" s="8" t="s">
        <v>33</v>
      </c>
      <c r="I28" s="58"/>
      <c r="K28" s="57"/>
      <c r="L28" s="4" t="s">
        <v>75</v>
      </c>
      <c r="M28" s="10"/>
      <c r="N28" s="8" t="s">
        <v>510</v>
      </c>
      <c r="P28" s="4" t="s">
        <v>220</v>
      </c>
      <c r="Q28" s="62"/>
      <c r="R28" s="10"/>
      <c r="S28" s="8"/>
      <c r="U28" s="58"/>
      <c r="W28" s="3" t="s">
        <v>414</v>
      </c>
      <c r="Y28" s="57"/>
      <c r="Z28" s="32"/>
      <c r="AL28" s="58"/>
      <c r="AN28" s="57"/>
      <c r="AO28" s="4" t="s">
        <v>76</v>
      </c>
      <c r="AP28" s="10"/>
      <c r="AQ28" s="8" t="s">
        <v>553</v>
      </c>
      <c r="AR28" s="407"/>
      <c r="AS28" s="4" t="s">
        <v>80</v>
      </c>
      <c r="AT28" s="62"/>
      <c r="AU28" s="10"/>
      <c r="AV28" s="64" t="s">
        <v>33</v>
      </c>
      <c r="AW28" s="407"/>
      <c r="AX28" s="58"/>
    </row>
    <row r="29" spans="2:50" ht="15.75" thickBot="1" x14ac:dyDescent="0.3">
      <c r="B29" s="269"/>
      <c r="C29" s="65" t="s">
        <v>335</v>
      </c>
      <c r="D29" s="8" t="s">
        <v>510</v>
      </c>
      <c r="E29" s="13"/>
      <c r="I29" s="58"/>
      <c r="K29" s="57"/>
      <c r="L29" s="4" t="s">
        <v>76</v>
      </c>
      <c r="M29" s="10"/>
      <c r="N29" s="8" t="s">
        <v>553</v>
      </c>
      <c r="P29" s="4" t="s">
        <v>221</v>
      </c>
      <c r="Q29" s="62"/>
      <c r="R29" s="10"/>
      <c r="S29" s="8"/>
      <c r="U29" s="58"/>
      <c r="W29" s="3" t="s">
        <v>358</v>
      </c>
      <c r="Y29" s="57"/>
      <c r="Z29" s="32"/>
      <c r="AL29" s="58"/>
      <c r="AN29" s="57"/>
      <c r="AO29" s="4" t="s">
        <v>348</v>
      </c>
      <c r="AP29" s="10"/>
      <c r="AQ29" s="8" t="s">
        <v>553</v>
      </c>
      <c r="AR29" s="407"/>
      <c r="AS29" s="4"/>
      <c r="AT29" s="62"/>
      <c r="AU29" s="5"/>
      <c r="AV29" s="64"/>
      <c r="AW29" s="407"/>
      <c r="AX29" s="58"/>
    </row>
    <row r="30" spans="2:50" x14ac:dyDescent="0.25">
      <c r="B30" s="57"/>
      <c r="E30" s="13"/>
      <c r="I30" s="58"/>
      <c r="K30" s="57"/>
      <c r="L30" s="4" t="s">
        <v>348</v>
      </c>
      <c r="M30" s="10"/>
      <c r="N30" s="8" t="s">
        <v>553</v>
      </c>
      <c r="U30" s="58"/>
      <c r="W30" s="3" t="s">
        <v>415</v>
      </c>
      <c r="Y30" s="57"/>
      <c r="AA30" s="339"/>
      <c r="AB30" s="340"/>
      <c r="AC30" s="345"/>
      <c r="AD30" s="348"/>
      <c r="AE30" s="349"/>
      <c r="AF30" s="349"/>
      <c r="AG30" s="349"/>
      <c r="AH30" s="349"/>
      <c r="AI30" s="349"/>
      <c r="AJ30" s="349"/>
      <c r="AK30" s="350"/>
      <c r="AL30" s="58"/>
      <c r="AN30" s="57"/>
      <c r="AO30" s="4" t="s">
        <v>78</v>
      </c>
      <c r="AP30" s="10"/>
      <c r="AQ30" s="8" t="s">
        <v>510</v>
      </c>
      <c r="AR30" s="407"/>
      <c r="AS30" s="4"/>
      <c r="AT30" s="62"/>
      <c r="AU30" s="5" t="s">
        <v>82</v>
      </c>
      <c r="AV30" s="64" t="s">
        <v>33</v>
      </c>
      <c r="AW30" s="407"/>
      <c r="AX30" s="58"/>
    </row>
    <row r="31" spans="2:50" x14ac:dyDescent="0.25">
      <c r="B31" s="57"/>
      <c r="C31" s="123" t="s">
        <v>898</v>
      </c>
      <c r="D31" s="16"/>
      <c r="G31" s="123" t="s">
        <v>385</v>
      </c>
      <c r="H31" s="16"/>
      <c r="I31" s="58"/>
      <c r="K31" s="57"/>
      <c r="L31" s="4" t="s">
        <v>337</v>
      </c>
      <c r="M31" s="10"/>
      <c r="N31" s="8"/>
      <c r="P31" s="43" t="s">
        <v>916</v>
      </c>
      <c r="Q31" s="116"/>
      <c r="R31" s="271"/>
      <c r="S31" s="128"/>
      <c r="U31" s="58"/>
      <c r="W31" s="3" t="s">
        <v>416</v>
      </c>
      <c r="Y31" s="57"/>
      <c r="AA31" s="341"/>
      <c r="AB31" s="342"/>
      <c r="AC31" s="346"/>
      <c r="AD31" s="351"/>
      <c r="AE31" s="324"/>
      <c r="AF31" s="324"/>
      <c r="AG31" s="324"/>
      <c r="AH31" s="324"/>
      <c r="AI31" s="324"/>
      <c r="AJ31" s="324"/>
      <c r="AK31" s="352"/>
      <c r="AL31" s="58"/>
      <c r="AN31" s="57"/>
      <c r="AO31" s="4" t="s">
        <v>79</v>
      </c>
      <c r="AP31" s="10"/>
      <c r="AQ31" s="8">
        <v>7</v>
      </c>
      <c r="AR31" s="407" t="s">
        <v>427</v>
      </c>
      <c r="AS31" s="4" t="s">
        <v>222</v>
      </c>
      <c r="AT31" s="62"/>
      <c r="AU31" s="10"/>
      <c r="AV31" s="64" t="s">
        <v>33</v>
      </c>
      <c r="AW31" s="407"/>
      <c r="AX31" s="58"/>
    </row>
    <row r="32" spans="2:50" ht="15.75" thickBot="1" x14ac:dyDescent="0.3">
      <c r="B32" s="57"/>
      <c r="C32" s="65" t="s">
        <v>899</v>
      </c>
      <c r="D32" s="8" t="s">
        <v>510</v>
      </c>
      <c r="G32" s="5" t="s">
        <v>386</v>
      </c>
      <c r="H32" s="8" t="s">
        <v>33</v>
      </c>
      <c r="I32" s="58"/>
      <c r="K32" s="57"/>
      <c r="L32" s="4" t="s">
        <v>77</v>
      </c>
      <c r="M32" s="10"/>
      <c r="N32" s="8"/>
      <c r="P32" s="4" t="s">
        <v>80</v>
      </c>
      <c r="Q32" s="62"/>
      <c r="R32" s="10"/>
      <c r="S32" s="64" t="s">
        <v>33</v>
      </c>
      <c r="U32" s="58"/>
      <c r="W32" s="3" t="s">
        <v>354</v>
      </c>
      <c r="Y32" s="57"/>
      <c r="AA32" s="341"/>
      <c r="AB32" s="342"/>
      <c r="AC32" s="347"/>
      <c r="AD32" s="353"/>
      <c r="AE32" s="354"/>
      <c r="AF32" s="354"/>
      <c r="AG32" s="354"/>
      <c r="AH32" s="354"/>
      <c r="AI32" s="354"/>
      <c r="AJ32" s="354"/>
      <c r="AK32" s="355"/>
      <c r="AL32" s="58"/>
      <c r="AN32" s="57"/>
      <c r="AO32" s="407"/>
      <c r="AP32" s="407"/>
      <c r="AQ32" s="407"/>
      <c r="AR32" s="407"/>
      <c r="AS32" s="4" t="s">
        <v>85</v>
      </c>
      <c r="AT32" s="62"/>
      <c r="AU32" s="10"/>
      <c r="AV32" s="64" t="s">
        <v>33</v>
      </c>
      <c r="AW32" s="407"/>
      <c r="AX32" s="58"/>
    </row>
    <row r="33" spans="2:50" ht="15.75" thickBot="1" x14ac:dyDescent="0.3">
      <c r="B33" s="57"/>
      <c r="C33" s="65" t="s">
        <v>900</v>
      </c>
      <c r="D33" s="8" t="s">
        <v>510</v>
      </c>
      <c r="G33" s="5" t="s">
        <v>387</v>
      </c>
      <c r="H33" s="8" t="s">
        <v>33</v>
      </c>
      <c r="I33" s="58"/>
      <c r="K33" s="57"/>
      <c r="L33" s="4" t="s">
        <v>78</v>
      </c>
      <c r="M33" s="10"/>
      <c r="N33" s="8" t="s">
        <v>510</v>
      </c>
      <c r="P33" s="4"/>
      <c r="Q33" s="62"/>
      <c r="R33" s="5" t="s">
        <v>81</v>
      </c>
      <c r="S33" s="64"/>
      <c r="U33" s="58"/>
      <c r="W33" s="3" t="s">
        <v>417</v>
      </c>
      <c r="Y33" s="57"/>
      <c r="Z33" s="73">
        <v>3</v>
      </c>
      <c r="AA33" s="341"/>
      <c r="AB33" s="342"/>
      <c r="AL33" s="58"/>
      <c r="AN33" s="57"/>
      <c r="AO33" s="43" t="s">
        <v>349</v>
      </c>
      <c r="AP33" s="116"/>
      <c r="AQ33" s="21"/>
      <c r="AR33" s="407"/>
      <c r="AS33" s="4" t="s">
        <v>384</v>
      </c>
      <c r="AT33" s="62"/>
      <c r="AU33" s="62"/>
      <c r="AV33" s="8" t="s">
        <v>33</v>
      </c>
      <c r="AW33" s="407"/>
      <c r="AX33" s="58"/>
    </row>
    <row r="34" spans="2:50" x14ac:dyDescent="0.25">
      <c r="B34" s="57"/>
      <c r="C34" s="65" t="s">
        <v>901</v>
      </c>
      <c r="D34" s="8"/>
      <c r="G34" s="5" t="s">
        <v>915</v>
      </c>
      <c r="H34" s="8"/>
      <c r="I34" s="58"/>
      <c r="K34" s="57"/>
      <c r="L34" s="4" t="s">
        <v>79</v>
      </c>
      <c r="M34" s="10"/>
      <c r="N34" s="8">
        <v>7</v>
      </c>
      <c r="O34" t="s">
        <v>427</v>
      </c>
      <c r="P34" s="4"/>
      <c r="Q34" s="62"/>
      <c r="R34" s="5" t="s">
        <v>82</v>
      </c>
      <c r="S34" s="64" t="s">
        <v>33</v>
      </c>
      <c r="U34" s="58"/>
      <c r="W34" s="3" t="s">
        <v>413</v>
      </c>
      <c r="Y34" s="57"/>
      <c r="AA34" s="341"/>
      <c r="AB34" s="342"/>
      <c r="AC34" s="345"/>
      <c r="AD34" s="150"/>
      <c r="AE34" s="151"/>
      <c r="AF34" s="150"/>
      <c r="AG34" s="151"/>
      <c r="AH34" s="150"/>
      <c r="AI34" s="151"/>
      <c r="AJ34" s="150"/>
      <c r="AK34" s="151"/>
      <c r="AL34" s="58"/>
      <c r="AN34" s="57"/>
      <c r="AO34" s="4" t="s">
        <v>342</v>
      </c>
      <c r="AP34" s="10"/>
      <c r="AQ34" s="8">
        <v>901</v>
      </c>
      <c r="AR34" s="407"/>
      <c r="AS34" s="407"/>
      <c r="AT34" s="407"/>
      <c r="AU34" s="407"/>
      <c r="AV34" s="407"/>
      <c r="AW34" s="407"/>
      <c r="AX34" s="58"/>
    </row>
    <row r="35" spans="2:50" ht="15.75" thickBot="1" x14ac:dyDescent="0.3">
      <c r="B35" s="57"/>
      <c r="C35" s="65" t="s">
        <v>902</v>
      </c>
      <c r="D35" s="8"/>
      <c r="G35" s="5" t="s">
        <v>388</v>
      </c>
      <c r="H35" s="8" t="s">
        <v>33</v>
      </c>
      <c r="I35" s="58"/>
      <c r="K35" s="57"/>
      <c r="L35" s="4" t="s">
        <v>84</v>
      </c>
      <c r="M35" s="10"/>
      <c r="N35" s="8"/>
      <c r="P35" s="4" t="s">
        <v>222</v>
      </c>
      <c r="Q35" s="62"/>
      <c r="R35" s="10"/>
      <c r="S35" s="64" t="s">
        <v>33</v>
      </c>
      <c r="U35" s="58"/>
      <c r="W35" s="3" t="s">
        <v>357</v>
      </c>
      <c r="Y35" s="57"/>
      <c r="AA35" s="341"/>
      <c r="AB35" s="342"/>
      <c r="AC35" s="346"/>
      <c r="AD35" s="152"/>
      <c r="AE35" s="153"/>
      <c r="AF35" s="152"/>
      <c r="AG35" s="153"/>
      <c r="AH35" s="152"/>
      <c r="AI35" s="153"/>
      <c r="AJ35" s="157"/>
      <c r="AK35" s="158"/>
      <c r="AL35" s="58"/>
      <c r="AN35" s="57"/>
      <c r="AO35" s="3" t="s">
        <v>396</v>
      </c>
      <c r="AP35" s="3"/>
      <c r="AQ35" s="8">
        <v>240</v>
      </c>
      <c r="AR35" s="407"/>
      <c r="AS35" s="43" t="s">
        <v>350</v>
      </c>
      <c r="AT35" s="116"/>
      <c r="AU35" s="271"/>
      <c r="AV35" s="407"/>
      <c r="AW35" s="407"/>
      <c r="AX35" s="58"/>
    </row>
    <row r="36" spans="2:50" ht="15.75" thickBot="1" x14ac:dyDescent="0.3">
      <c r="B36" s="57"/>
      <c r="G36" s="5" t="s">
        <v>389</v>
      </c>
      <c r="H36" s="8"/>
      <c r="I36" s="58"/>
      <c r="K36" s="57"/>
      <c r="L36" s="4" t="s">
        <v>391</v>
      </c>
      <c r="M36" s="10"/>
      <c r="N36" s="3"/>
      <c r="P36" s="3" t="s">
        <v>912</v>
      </c>
      <c r="Q36" s="62"/>
      <c r="R36" s="10"/>
      <c r="S36" s="3"/>
      <c r="U36" s="58"/>
      <c r="Y36" s="57"/>
      <c r="AA36" s="343"/>
      <c r="AB36" s="344"/>
      <c r="AC36" s="347"/>
      <c r="AD36" s="154"/>
      <c r="AE36" s="155"/>
      <c r="AF36" s="154"/>
      <c r="AG36" s="155"/>
      <c r="AH36" s="154"/>
      <c r="AI36" s="155"/>
      <c r="AJ36" s="356"/>
      <c r="AK36" s="357"/>
      <c r="AL36" s="58"/>
      <c r="AN36" s="57"/>
      <c r="AO36" s="3" t="s">
        <v>928</v>
      </c>
      <c r="AP36" s="3"/>
      <c r="AQ36" s="8">
        <v>260</v>
      </c>
      <c r="AR36" s="407"/>
      <c r="AS36" s="66"/>
      <c r="AT36" s="67"/>
      <c r="AU36" s="68" t="s">
        <v>330</v>
      </c>
      <c r="AV36" s="30" t="s">
        <v>33</v>
      </c>
      <c r="AW36" s="407"/>
      <c r="AX36" s="58"/>
    </row>
    <row r="37" spans="2:50" x14ac:dyDescent="0.25">
      <c r="B37" s="57"/>
      <c r="C37" s="123" t="s">
        <v>908</v>
      </c>
      <c r="D37" s="16"/>
      <c r="G37" s="3" t="s">
        <v>914</v>
      </c>
      <c r="H37" s="3"/>
      <c r="I37" s="58"/>
      <c r="K37" s="57"/>
      <c r="L37" s="4" t="s">
        <v>392</v>
      </c>
      <c r="M37" s="10"/>
      <c r="N37" s="3"/>
      <c r="P37" s="4" t="s">
        <v>85</v>
      </c>
      <c r="Q37" s="62"/>
      <c r="R37" s="10"/>
      <c r="S37" s="64" t="s">
        <v>33</v>
      </c>
      <c r="U37" s="58"/>
      <c r="Y37" s="57"/>
      <c r="AL37" s="58"/>
      <c r="AN37" s="57"/>
      <c r="AO37" s="3" t="s">
        <v>68</v>
      </c>
      <c r="AP37" s="3"/>
      <c r="AQ37" s="8">
        <v>4</v>
      </c>
      <c r="AR37" s="407"/>
      <c r="AS37" s="66"/>
      <c r="AT37" s="67"/>
      <c r="AU37" s="68" t="s">
        <v>331</v>
      </c>
      <c r="AV37" s="30" t="s">
        <v>33</v>
      </c>
      <c r="AW37" s="407"/>
      <c r="AX37" s="58"/>
    </row>
    <row r="38" spans="2:50" ht="15.75" thickBot="1" x14ac:dyDescent="0.3">
      <c r="B38" s="57"/>
      <c r="C38" s="65" t="s">
        <v>907</v>
      </c>
      <c r="D38" s="8"/>
      <c r="I38" s="58"/>
      <c r="K38" s="57"/>
      <c r="L38" s="4" t="s">
        <v>909</v>
      </c>
      <c r="M38" s="10"/>
      <c r="N38" s="3"/>
      <c r="P38" s="4" t="s">
        <v>384</v>
      </c>
      <c r="Q38" s="62"/>
      <c r="R38" s="62"/>
      <c r="S38" s="8" t="s">
        <v>33</v>
      </c>
      <c r="U38" s="58"/>
      <c r="Y38" s="57"/>
      <c r="AL38" s="58"/>
      <c r="AN38" s="57"/>
      <c r="AO38" s="3" t="s">
        <v>69</v>
      </c>
      <c r="AP38" s="3"/>
      <c r="AQ38" s="8">
        <v>1</v>
      </c>
      <c r="AR38" s="407"/>
      <c r="AS38" s="66"/>
      <c r="AT38" s="67"/>
      <c r="AU38" s="68" t="s">
        <v>332</v>
      </c>
      <c r="AV38" s="30" t="s">
        <v>33</v>
      </c>
      <c r="AW38" s="407"/>
      <c r="AX38" s="58"/>
    </row>
    <row r="39" spans="2:50" x14ac:dyDescent="0.25">
      <c r="B39" s="57"/>
      <c r="C39" s="65" t="s">
        <v>906</v>
      </c>
      <c r="D39" s="8"/>
      <c r="F39" s="372" t="s">
        <v>929</v>
      </c>
      <c r="G39" s="373"/>
      <c r="H39" s="373"/>
      <c r="I39" s="58"/>
      <c r="K39" s="57"/>
      <c r="L39" s="43" t="s">
        <v>349</v>
      </c>
      <c r="M39" s="116"/>
      <c r="N39" s="21"/>
      <c r="U39" s="58"/>
      <c r="Y39" s="57"/>
      <c r="AA39" s="339"/>
      <c r="AB39" s="340"/>
      <c r="AC39" s="345"/>
      <c r="AD39" s="348"/>
      <c r="AE39" s="349"/>
      <c r="AF39" s="349"/>
      <c r="AG39" s="349"/>
      <c r="AH39" s="349"/>
      <c r="AI39" s="349"/>
      <c r="AJ39" s="349"/>
      <c r="AK39" s="350"/>
      <c r="AL39" s="58"/>
      <c r="AN39" s="57"/>
      <c r="AO39" s="3" t="s">
        <v>393</v>
      </c>
      <c r="AP39" s="3"/>
      <c r="AQ39" s="8">
        <v>6</v>
      </c>
      <c r="AR39" s="407"/>
      <c r="AS39" s="66"/>
      <c r="AT39" s="67"/>
      <c r="AU39" s="68" t="s">
        <v>231</v>
      </c>
      <c r="AV39" s="30" t="s">
        <v>33</v>
      </c>
      <c r="AW39" s="407"/>
      <c r="AX39" s="58"/>
    </row>
    <row r="40" spans="2:50" x14ac:dyDescent="0.25">
      <c r="B40" s="57"/>
      <c r="C40" s="65" t="s">
        <v>905</v>
      </c>
      <c r="D40" s="8"/>
      <c r="F40" s="373"/>
      <c r="G40" s="373"/>
      <c r="H40" s="373"/>
      <c r="I40" s="58"/>
      <c r="K40" s="57"/>
      <c r="L40" s="4" t="s">
        <v>342</v>
      </c>
      <c r="M40" s="10"/>
      <c r="N40" s="8">
        <v>901</v>
      </c>
      <c r="P40" s="43" t="s">
        <v>350</v>
      </c>
      <c r="Q40" s="116"/>
      <c r="R40" s="271"/>
      <c r="U40" s="58"/>
      <c r="Y40" s="57"/>
      <c r="AA40" s="341"/>
      <c r="AB40" s="342"/>
      <c r="AC40" s="346"/>
      <c r="AD40" s="351"/>
      <c r="AE40" s="324"/>
      <c r="AF40" s="324"/>
      <c r="AG40" s="324"/>
      <c r="AH40" s="324"/>
      <c r="AI40" s="324"/>
      <c r="AJ40" s="324"/>
      <c r="AK40" s="352"/>
      <c r="AL40" s="58"/>
      <c r="AN40" s="57"/>
      <c r="AO40" s="43" t="s">
        <v>397</v>
      </c>
      <c r="AP40" s="116"/>
      <c r="AQ40" s="21"/>
      <c r="AR40" s="407"/>
      <c r="AS40" s="66"/>
      <c r="AT40" s="67"/>
      <c r="AU40" s="68" t="s">
        <v>335</v>
      </c>
      <c r="AV40" s="30" t="s">
        <v>33</v>
      </c>
      <c r="AW40" s="407"/>
      <c r="AX40" s="58"/>
    </row>
    <row r="41" spans="2:50" ht="15.75" thickBot="1" x14ac:dyDescent="0.3">
      <c r="B41" s="57"/>
      <c r="C41" s="65" t="s">
        <v>74</v>
      </c>
      <c r="D41" s="3"/>
      <c r="F41" s="373"/>
      <c r="G41" s="373"/>
      <c r="H41" s="373"/>
      <c r="I41" s="58"/>
      <c r="K41" s="57"/>
      <c r="L41" s="3" t="s">
        <v>396</v>
      </c>
      <c r="M41" s="3"/>
      <c r="N41" s="8">
        <v>240</v>
      </c>
      <c r="P41" s="66"/>
      <c r="Q41" s="67"/>
      <c r="R41" s="68" t="s">
        <v>330</v>
      </c>
      <c r="S41" s="30" t="s">
        <v>33</v>
      </c>
      <c r="U41" s="58"/>
      <c r="Y41" s="57"/>
      <c r="AA41" s="341"/>
      <c r="AB41" s="342"/>
      <c r="AC41" s="347"/>
      <c r="AD41" s="353"/>
      <c r="AE41" s="354"/>
      <c r="AF41" s="354"/>
      <c r="AG41" s="354"/>
      <c r="AH41" s="354"/>
      <c r="AI41" s="354"/>
      <c r="AJ41" s="354"/>
      <c r="AK41" s="355"/>
      <c r="AL41" s="58"/>
      <c r="AN41" s="57"/>
      <c r="AO41" s="4" t="s">
        <v>398</v>
      </c>
      <c r="AP41" s="10"/>
      <c r="AQ41" s="8" t="s">
        <v>33</v>
      </c>
      <c r="AR41" s="407"/>
      <c r="AS41" s="66"/>
      <c r="AT41" s="67"/>
      <c r="AU41" s="68" t="s">
        <v>925</v>
      </c>
      <c r="AV41" s="30" t="s">
        <v>33</v>
      </c>
      <c r="AW41" s="407"/>
      <c r="AX41" s="58"/>
    </row>
    <row r="42" spans="2:50" ht="15.75" thickBot="1" x14ac:dyDescent="0.3">
      <c r="B42" s="57"/>
      <c r="F42" s="373"/>
      <c r="G42" s="373"/>
      <c r="H42" s="373"/>
      <c r="I42" s="58"/>
      <c r="K42" s="57"/>
      <c r="L42" s="3" t="s">
        <v>928</v>
      </c>
      <c r="M42" s="3"/>
      <c r="N42" s="8">
        <v>260</v>
      </c>
      <c r="P42" s="66"/>
      <c r="Q42" s="67"/>
      <c r="R42" s="68" t="s">
        <v>331</v>
      </c>
      <c r="S42" s="30" t="s">
        <v>33</v>
      </c>
      <c r="U42" s="58"/>
      <c r="Y42" s="57"/>
      <c r="Z42" s="73">
        <v>4</v>
      </c>
      <c r="AA42" s="341"/>
      <c r="AB42" s="342"/>
      <c r="AL42" s="58"/>
      <c r="AN42" s="57"/>
      <c r="AO42" s="4" t="s">
        <v>399</v>
      </c>
      <c r="AP42" s="10"/>
      <c r="AQ42" s="8" t="s">
        <v>33</v>
      </c>
      <c r="AR42" s="407"/>
      <c r="AS42" s="407"/>
      <c r="AT42" s="407"/>
      <c r="AU42" s="407"/>
      <c r="AV42" s="407"/>
      <c r="AW42" s="407"/>
      <c r="AX42" s="58"/>
    </row>
    <row r="43" spans="2:50" x14ac:dyDescent="0.25">
      <c r="B43" s="57"/>
      <c r="F43" s="373"/>
      <c r="G43" s="373"/>
      <c r="H43" s="373"/>
      <c r="I43" s="58"/>
      <c r="K43" s="57"/>
      <c r="L43" s="3" t="s">
        <v>68</v>
      </c>
      <c r="M43" s="3"/>
      <c r="N43" s="8">
        <v>4</v>
      </c>
      <c r="P43" s="66"/>
      <c r="Q43" s="67"/>
      <c r="R43" s="68" t="s">
        <v>332</v>
      </c>
      <c r="S43" s="30" t="s">
        <v>33</v>
      </c>
      <c r="U43" s="58"/>
      <c r="Y43" s="57"/>
      <c r="AA43" s="341"/>
      <c r="AB43" s="342"/>
      <c r="AC43" s="345"/>
      <c r="AD43" s="150"/>
      <c r="AE43" s="151"/>
      <c r="AF43" s="150"/>
      <c r="AG43" s="151"/>
      <c r="AH43" s="150"/>
      <c r="AI43" s="151"/>
      <c r="AJ43" s="150"/>
      <c r="AK43" s="151"/>
      <c r="AL43" s="58"/>
      <c r="AN43" s="57"/>
      <c r="AO43" s="407"/>
      <c r="AP43" s="407"/>
      <c r="AQ43" s="407"/>
      <c r="AR43" s="407"/>
      <c r="AS43" s="43" t="s">
        <v>385</v>
      </c>
      <c r="AT43" s="116"/>
      <c r="AU43" s="271"/>
      <c r="AV43" s="407"/>
      <c r="AW43" s="407"/>
      <c r="AX43" s="58"/>
    </row>
    <row r="44" spans="2:50" ht="15.75" thickBot="1" x14ac:dyDescent="0.3">
      <c r="B44" s="57"/>
      <c r="F44" s="373"/>
      <c r="G44" s="373"/>
      <c r="H44" s="373"/>
      <c r="I44" s="58"/>
      <c r="K44" s="57"/>
      <c r="L44" s="3" t="s">
        <v>69</v>
      </c>
      <c r="M44" s="3"/>
      <c r="N44" s="8">
        <v>1</v>
      </c>
      <c r="P44" s="66"/>
      <c r="Q44" s="67"/>
      <c r="R44" s="68" t="s">
        <v>231</v>
      </c>
      <c r="S44" s="30" t="s">
        <v>33</v>
      </c>
      <c r="U44" s="58"/>
      <c r="Y44" s="57"/>
      <c r="AA44" s="341"/>
      <c r="AB44" s="342"/>
      <c r="AC44" s="346"/>
      <c r="AD44" s="152"/>
      <c r="AE44" s="153"/>
      <c r="AF44" s="152"/>
      <c r="AG44" s="153"/>
      <c r="AH44" s="152"/>
      <c r="AI44" s="153"/>
      <c r="AJ44" s="157"/>
      <c r="AK44" s="158"/>
      <c r="AL44" s="58"/>
      <c r="AN44" s="57"/>
      <c r="AO44" s="43" t="s">
        <v>351</v>
      </c>
      <c r="AP44" s="272"/>
      <c r="AQ44" s="21"/>
      <c r="AR44" s="407"/>
      <c r="AS44" s="4"/>
      <c r="AT44" s="62"/>
      <c r="AU44" s="5" t="s">
        <v>386</v>
      </c>
      <c r="AV44" s="8" t="s">
        <v>33</v>
      </c>
      <c r="AW44" s="407"/>
      <c r="AX44" s="58"/>
    </row>
    <row r="45" spans="2:50" ht="15.75" thickBot="1" x14ac:dyDescent="0.3">
      <c r="B45" s="57"/>
      <c r="F45" s="373"/>
      <c r="G45" s="373"/>
      <c r="H45" s="373"/>
      <c r="I45" s="58"/>
      <c r="K45" s="57"/>
      <c r="L45" s="3" t="s">
        <v>393</v>
      </c>
      <c r="M45" s="3"/>
      <c r="N45" s="8">
        <v>6</v>
      </c>
      <c r="P45" s="66"/>
      <c r="Q45" s="67"/>
      <c r="R45" s="68" t="s">
        <v>333</v>
      </c>
      <c r="S45" s="30"/>
      <c r="U45" s="58"/>
      <c r="Y45" s="57"/>
      <c r="AA45" s="343"/>
      <c r="AB45" s="344"/>
      <c r="AC45" s="347"/>
      <c r="AD45" s="154"/>
      <c r="AE45" s="155"/>
      <c r="AF45" s="154"/>
      <c r="AG45" s="155"/>
      <c r="AH45" s="154"/>
      <c r="AI45" s="155"/>
      <c r="AJ45" s="356"/>
      <c r="AK45" s="357"/>
      <c r="AL45" s="58"/>
      <c r="AN45" s="57"/>
      <c r="AO45" s="4"/>
      <c r="AP45" s="69" t="s">
        <v>72</v>
      </c>
      <c r="AQ45" s="8" t="s">
        <v>33</v>
      </c>
      <c r="AR45" s="407"/>
      <c r="AS45" s="4"/>
      <c r="AT45" s="62"/>
      <c r="AU45" s="5" t="s">
        <v>387</v>
      </c>
      <c r="AV45" s="8" t="s">
        <v>33</v>
      </c>
      <c r="AW45" s="407"/>
      <c r="AX45" s="58"/>
    </row>
    <row r="46" spans="2:50" ht="15.75" thickBot="1" x14ac:dyDescent="0.3">
      <c r="B46" s="59"/>
      <c r="C46" s="82"/>
      <c r="D46" s="83"/>
      <c r="E46" s="60"/>
      <c r="F46" s="60"/>
      <c r="G46" s="60"/>
      <c r="H46" s="60"/>
      <c r="I46" s="61"/>
      <c r="K46" s="57"/>
      <c r="L46" s="43" t="s">
        <v>397</v>
      </c>
      <c r="M46" s="116"/>
      <c r="N46" s="21"/>
      <c r="P46" s="66"/>
      <c r="Q46" s="67"/>
      <c r="R46" s="68" t="s">
        <v>378</v>
      </c>
      <c r="S46" s="30"/>
      <c r="U46" s="58"/>
      <c r="Y46" s="57"/>
      <c r="AL46" s="58"/>
      <c r="AN46" s="57"/>
      <c r="AO46" s="407"/>
      <c r="AP46" s="427"/>
      <c r="AQ46" s="408"/>
      <c r="AR46" s="407"/>
      <c r="AS46" s="74"/>
      <c r="AT46" s="75"/>
      <c r="AU46" s="11" t="s">
        <v>388</v>
      </c>
      <c r="AV46" s="8" t="s">
        <v>33</v>
      </c>
      <c r="AW46" s="407"/>
      <c r="AX46" s="58"/>
    </row>
    <row r="47" spans="2:50" x14ac:dyDescent="0.25">
      <c r="K47" s="57"/>
      <c r="L47" s="4" t="s">
        <v>398</v>
      </c>
      <c r="M47" s="10"/>
      <c r="N47" s="8" t="s">
        <v>33</v>
      </c>
      <c r="P47" s="66"/>
      <c r="Q47" s="67"/>
      <c r="R47" s="68" t="s">
        <v>336</v>
      </c>
      <c r="S47" s="30"/>
      <c r="U47" s="58"/>
      <c r="Y47" s="438"/>
      <c r="Z47" s="55"/>
      <c r="AA47" s="55"/>
      <c r="AB47" s="55"/>
      <c r="AC47" s="55"/>
      <c r="AD47" s="55"/>
      <c r="AE47" s="55"/>
      <c r="AF47" s="55"/>
      <c r="AG47" s="55"/>
      <c r="AH47" s="55"/>
      <c r="AI47" s="55"/>
      <c r="AJ47" s="55"/>
      <c r="AK47" s="55"/>
      <c r="AL47" s="56"/>
      <c r="AN47" s="57"/>
      <c r="AO47" s="53" t="s">
        <v>421</v>
      </c>
      <c r="AP47" s="426"/>
      <c r="AQ47" s="21"/>
      <c r="AR47" s="407"/>
      <c r="AS47" s="4"/>
      <c r="AT47" s="62"/>
      <c r="AU47" s="69" t="s">
        <v>914</v>
      </c>
      <c r="AV47" s="30" t="s">
        <v>33</v>
      </c>
      <c r="AW47" s="407"/>
      <c r="AX47" s="58"/>
    </row>
    <row r="48" spans="2:50" ht="19.5" thickBot="1" x14ac:dyDescent="0.35">
      <c r="K48" s="57"/>
      <c r="L48" s="4" t="s">
        <v>399</v>
      </c>
      <c r="M48" s="10"/>
      <c r="N48" s="8" t="s">
        <v>33</v>
      </c>
      <c r="P48" s="66"/>
      <c r="Q48" s="67"/>
      <c r="R48" s="68" t="s">
        <v>335</v>
      </c>
      <c r="S48" s="30" t="s">
        <v>33</v>
      </c>
      <c r="U48" s="58"/>
      <c r="Y48" s="439"/>
      <c r="Z48" s="434" t="s">
        <v>942</v>
      </c>
      <c r="AA48" s="407"/>
      <c r="AB48" s="407"/>
      <c r="AC48" s="407"/>
      <c r="AD48" s="407"/>
      <c r="AE48" s="434" t="s">
        <v>954</v>
      </c>
      <c r="AF48" s="407"/>
      <c r="AG48" s="407"/>
      <c r="AH48" s="407"/>
      <c r="AI48" s="407"/>
      <c r="AJ48" s="407"/>
      <c r="AK48" s="407"/>
      <c r="AL48" s="58"/>
      <c r="AN48" s="57"/>
      <c r="AO48" s="4"/>
      <c r="AP48" s="69" t="s">
        <v>418</v>
      </c>
      <c r="AQ48" s="424">
        <v>45962</v>
      </c>
      <c r="AR48" s="407"/>
      <c r="AW48" s="407"/>
      <c r="AX48" s="58"/>
    </row>
    <row r="49" spans="11:51" x14ac:dyDescent="0.25">
      <c r="K49" s="57"/>
      <c r="P49" s="66"/>
      <c r="Q49" s="67"/>
      <c r="R49" s="68" t="s">
        <v>925</v>
      </c>
      <c r="S49" s="30" t="s">
        <v>33</v>
      </c>
      <c r="U49" s="58"/>
      <c r="Y49" s="439"/>
      <c r="Z49" s="4" t="s">
        <v>946</v>
      </c>
      <c r="AA49" s="62"/>
      <c r="AB49" s="62"/>
      <c r="AC49" s="10"/>
      <c r="AD49" s="407"/>
      <c r="AE49" s="435" t="s">
        <v>948</v>
      </c>
      <c r="AF49" s="303"/>
      <c r="AG49" s="303"/>
      <c r="AH49" s="303"/>
      <c r="AI49" s="303"/>
      <c r="AJ49" s="304"/>
      <c r="AK49" s="407"/>
      <c r="AL49" s="58"/>
      <c r="AN49" s="57"/>
      <c r="AO49" s="4"/>
      <c r="AP49" s="69" t="s">
        <v>923</v>
      </c>
      <c r="AQ49" s="425" t="s">
        <v>420</v>
      </c>
      <c r="AR49" s="407"/>
      <c r="AW49" s="407"/>
      <c r="AX49" s="58"/>
    </row>
    <row r="50" spans="11:51" x14ac:dyDescent="0.25">
      <c r="K50" s="57"/>
      <c r="L50" s="43" t="s">
        <v>351</v>
      </c>
      <c r="M50" s="272"/>
      <c r="N50" s="21"/>
      <c r="U50" s="58"/>
      <c r="Y50" s="439"/>
      <c r="Z50" s="110" t="s">
        <v>947</v>
      </c>
      <c r="AA50" s="111"/>
      <c r="AB50" s="111"/>
      <c r="AC50" s="81"/>
      <c r="AD50" s="407"/>
      <c r="AE50" s="275" t="s">
        <v>949</v>
      </c>
      <c r="AF50" s="292"/>
      <c r="AG50" s="292"/>
      <c r="AH50" s="292"/>
      <c r="AI50" s="292"/>
      <c r="AJ50" s="293"/>
      <c r="AK50" s="407"/>
      <c r="AL50" s="58"/>
      <c r="AN50" s="57"/>
      <c r="AO50" s="4"/>
      <c r="AP50" s="69" t="s">
        <v>419</v>
      </c>
      <c r="AQ50" s="425" t="s">
        <v>422</v>
      </c>
      <c r="AR50" s="407"/>
      <c r="AW50" s="407"/>
      <c r="AX50" s="58"/>
    </row>
    <row r="51" spans="11:51" x14ac:dyDescent="0.25">
      <c r="K51" s="57"/>
      <c r="L51" s="4"/>
      <c r="M51" s="69" t="s">
        <v>72</v>
      </c>
      <c r="N51" s="8" t="s">
        <v>33</v>
      </c>
      <c r="U51" s="58"/>
      <c r="Y51" s="439"/>
      <c r="Z51" s="449" t="s">
        <v>955</v>
      </c>
      <c r="AA51" s="441"/>
      <c r="AB51" s="441"/>
      <c r="AC51" s="443"/>
      <c r="AD51" s="407"/>
      <c r="AE51" s="275" t="s">
        <v>951</v>
      </c>
      <c r="AF51" s="292"/>
      <c r="AG51" s="292"/>
      <c r="AH51" s="292"/>
      <c r="AI51" s="292"/>
      <c r="AJ51" s="293"/>
      <c r="AK51" s="407"/>
      <c r="AL51" s="58"/>
      <c r="AN51" s="57"/>
      <c r="AO51" s="407"/>
      <c r="AP51" s="407"/>
      <c r="AQ51" s="407"/>
      <c r="AR51" s="407"/>
      <c r="AS51" s="407"/>
      <c r="AT51" s="407"/>
      <c r="AU51" s="407"/>
      <c r="AV51" s="407"/>
      <c r="AW51" s="407"/>
      <c r="AX51" s="58"/>
    </row>
    <row r="52" spans="11:51" x14ac:dyDescent="0.25">
      <c r="K52" s="57"/>
      <c r="L52" s="4"/>
      <c r="M52" s="69" t="s">
        <v>73</v>
      </c>
      <c r="N52" s="8"/>
      <c r="P52" s="43" t="s">
        <v>385</v>
      </c>
      <c r="Q52" s="116"/>
      <c r="R52" s="271"/>
      <c r="U52" s="58"/>
      <c r="Y52" s="439"/>
      <c r="Z52" s="444"/>
      <c r="AA52" s="442"/>
      <c r="AB52" s="442"/>
      <c r="AC52" s="445"/>
      <c r="AD52" s="407"/>
      <c r="AE52" s="275" t="s">
        <v>950</v>
      </c>
      <c r="AF52" s="292"/>
      <c r="AG52" s="292"/>
      <c r="AH52" s="292"/>
      <c r="AI52" s="292"/>
      <c r="AJ52" s="293"/>
      <c r="AK52" s="407"/>
      <c r="AL52" s="58"/>
      <c r="AN52" s="57"/>
      <c r="AO52" s="43" t="s">
        <v>364</v>
      </c>
      <c r="AP52" s="272"/>
      <c r="AQ52" s="21"/>
      <c r="AR52" s="31" t="s">
        <v>368</v>
      </c>
      <c r="AS52" s="31" t="s">
        <v>369</v>
      </c>
      <c r="AT52" s="31" t="s">
        <v>374</v>
      </c>
      <c r="AU52" s="31" t="s">
        <v>375</v>
      </c>
      <c r="AV52" s="407"/>
      <c r="AW52" s="407"/>
      <c r="AX52" s="58"/>
    </row>
    <row r="53" spans="11:51" x14ac:dyDescent="0.25">
      <c r="K53" s="57"/>
      <c r="L53" s="4"/>
      <c r="M53" s="69" t="s">
        <v>74</v>
      </c>
      <c r="N53" s="8"/>
      <c r="P53" s="4"/>
      <c r="Q53" s="62"/>
      <c r="R53" s="5" t="s">
        <v>386</v>
      </c>
      <c r="S53" s="8" t="s">
        <v>33</v>
      </c>
      <c r="U53" s="58"/>
      <c r="Y53" s="439"/>
      <c r="Z53" s="444"/>
      <c r="AA53" s="442"/>
      <c r="AB53" s="442"/>
      <c r="AC53" s="445"/>
      <c r="AD53" s="407"/>
      <c r="AE53" s="275" t="s">
        <v>354</v>
      </c>
      <c r="AF53" s="292"/>
      <c r="AG53" s="292"/>
      <c r="AH53" s="292"/>
      <c r="AI53" s="292"/>
      <c r="AJ53" s="293"/>
      <c r="AK53" s="407"/>
      <c r="AL53" s="58"/>
      <c r="AN53" s="57"/>
      <c r="AO53" s="4" t="s">
        <v>363</v>
      </c>
      <c r="AP53" s="62"/>
      <c r="AQ53" s="10"/>
      <c r="AR53" s="77">
        <v>580000</v>
      </c>
      <c r="AS53" s="76">
        <v>2053200</v>
      </c>
      <c r="AT53" s="3">
        <f>+AR53/AQ35</f>
        <v>2416.6666666666665</v>
      </c>
      <c r="AU53" s="78">
        <f>+AS53/AQ35</f>
        <v>8555</v>
      </c>
      <c r="AV53" s="407"/>
      <c r="AW53" s="407"/>
      <c r="AX53" s="58"/>
    </row>
    <row r="54" spans="11:51" x14ac:dyDescent="0.25">
      <c r="K54" s="57"/>
      <c r="L54" s="4"/>
      <c r="M54" s="5" t="s">
        <v>366</v>
      </c>
      <c r="N54" s="8"/>
      <c r="P54" s="4"/>
      <c r="Q54" s="62"/>
      <c r="R54" s="5" t="s">
        <v>387</v>
      </c>
      <c r="S54" s="8" t="s">
        <v>33</v>
      </c>
      <c r="U54" s="58"/>
      <c r="Y54" s="439"/>
      <c r="Z54" s="444"/>
      <c r="AA54" s="442"/>
      <c r="AB54" s="442"/>
      <c r="AC54" s="445"/>
      <c r="AD54" s="407"/>
      <c r="AE54" s="436" t="s">
        <v>952</v>
      </c>
      <c r="AF54" s="292"/>
      <c r="AG54" s="292"/>
      <c r="AH54" s="292"/>
      <c r="AI54" s="292"/>
      <c r="AJ54" s="293"/>
      <c r="AK54" s="407"/>
      <c r="AL54" s="58"/>
      <c r="AN54" s="57"/>
      <c r="AO54" s="4" t="s">
        <v>370</v>
      </c>
      <c r="AP54" s="62"/>
      <c r="AQ54" s="10"/>
      <c r="AR54" s="77">
        <f>+AQ39*1200</f>
        <v>7200</v>
      </c>
      <c r="AS54" s="76">
        <v>25488</v>
      </c>
      <c r="AT54" s="77">
        <f>+AR54/AQ39</f>
        <v>1200</v>
      </c>
      <c r="AU54" s="78">
        <f>+AS54/AQ39</f>
        <v>4248</v>
      </c>
      <c r="AV54" s="407"/>
      <c r="AW54" s="407"/>
      <c r="AX54" s="58"/>
    </row>
    <row r="55" spans="11:51" ht="15.75" thickBot="1" x14ac:dyDescent="0.3">
      <c r="K55" s="57"/>
      <c r="P55" s="4"/>
      <c r="Q55" s="62"/>
      <c r="R55" s="5" t="s">
        <v>926</v>
      </c>
      <c r="S55" s="8"/>
      <c r="U55" s="58"/>
      <c r="Y55" s="439"/>
      <c r="Z55" s="446"/>
      <c r="AA55" s="447"/>
      <c r="AB55" s="447"/>
      <c r="AC55" s="448"/>
      <c r="AD55" s="407"/>
      <c r="AE55" s="437" t="s">
        <v>953</v>
      </c>
      <c r="AF55" s="307"/>
      <c r="AG55" s="307"/>
      <c r="AH55" s="307"/>
      <c r="AI55" s="307"/>
      <c r="AJ55" s="308"/>
      <c r="AK55" s="407"/>
      <c r="AL55" s="58"/>
      <c r="AN55" s="57"/>
      <c r="AO55" s="4" t="s">
        <v>362</v>
      </c>
      <c r="AP55" s="62"/>
      <c r="AQ55" s="10"/>
      <c r="AR55" s="77">
        <v>14000</v>
      </c>
      <c r="AS55" s="76">
        <v>49560</v>
      </c>
      <c r="AT55" s="79"/>
      <c r="AU55" s="79"/>
      <c r="AV55" s="407"/>
      <c r="AW55" s="407"/>
      <c r="AX55" s="58"/>
    </row>
    <row r="56" spans="11:51" ht="15.75" thickBot="1" x14ac:dyDescent="0.3">
      <c r="K56" s="57"/>
      <c r="L56" s="43" t="s">
        <v>421</v>
      </c>
      <c r="M56" s="272"/>
      <c r="N56" s="21"/>
      <c r="P56" s="74"/>
      <c r="Q56" s="75"/>
      <c r="R56" s="11" t="s">
        <v>388</v>
      </c>
      <c r="S56" s="8" t="s">
        <v>33</v>
      </c>
      <c r="U56" s="58"/>
      <c r="Y56" s="440"/>
      <c r="Z56" s="60"/>
      <c r="AA56" s="60"/>
      <c r="AB56" s="60"/>
      <c r="AC56" s="60"/>
      <c r="AD56" s="60"/>
      <c r="AE56" s="60"/>
      <c r="AF56" s="60"/>
      <c r="AG56" s="60"/>
      <c r="AH56" s="60"/>
      <c r="AI56" s="60"/>
      <c r="AJ56" s="60"/>
      <c r="AK56" s="60"/>
      <c r="AL56" s="61"/>
      <c r="AN56" s="57"/>
      <c r="AO56" s="4" t="s">
        <v>361</v>
      </c>
      <c r="AP56" s="62"/>
      <c r="AQ56" s="10"/>
      <c r="AR56" s="77">
        <v>24000</v>
      </c>
      <c r="AS56" s="76">
        <v>84960</v>
      </c>
      <c r="AT56" s="79"/>
      <c r="AU56" s="79"/>
      <c r="AV56" s="407"/>
      <c r="AW56" s="407"/>
      <c r="AX56" s="58"/>
    </row>
    <row r="57" spans="11:51" x14ac:dyDescent="0.25">
      <c r="K57" s="57"/>
      <c r="L57" s="3" t="s">
        <v>418</v>
      </c>
      <c r="M57" s="10"/>
      <c r="N57" s="273">
        <v>45962</v>
      </c>
      <c r="P57" s="4"/>
      <c r="Q57" s="62"/>
      <c r="R57" s="69" t="s">
        <v>389</v>
      </c>
      <c r="S57" s="30"/>
      <c r="U57" s="58"/>
      <c r="AN57" s="57"/>
      <c r="AO57" s="407"/>
      <c r="AP57" s="407"/>
      <c r="AQ57" s="407"/>
      <c r="AR57" s="407"/>
      <c r="AS57" s="407"/>
      <c r="AT57" s="407"/>
      <c r="AU57" s="407"/>
      <c r="AV57" s="407"/>
      <c r="AW57" s="407"/>
      <c r="AX57" s="58"/>
    </row>
    <row r="58" spans="11:51" x14ac:dyDescent="0.25">
      <c r="K58" s="57"/>
      <c r="L58" s="4" t="s">
        <v>923</v>
      </c>
      <c r="M58" s="10"/>
      <c r="N58" s="35" t="s">
        <v>420</v>
      </c>
      <c r="P58" s="4"/>
      <c r="Q58" s="62"/>
      <c r="R58" s="69" t="s">
        <v>914</v>
      </c>
      <c r="S58" s="30" t="s">
        <v>33</v>
      </c>
      <c r="U58" s="58"/>
      <c r="AN58" s="57"/>
      <c r="AO58" s="43" t="s">
        <v>365</v>
      </c>
      <c r="AP58" s="272"/>
      <c r="AQ58" s="21"/>
      <c r="AR58" s="31" t="s">
        <v>368</v>
      </c>
      <c r="AS58" s="31" t="s">
        <v>369</v>
      </c>
      <c r="AT58" s="31" t="s">
        <v>374</v>
      </c>
      <c r="AU58" s="31" t="s">
        <v>375</v>
      </c>
      <c r="AV58" s="407"/>
      <c r="AW58" s="407"/>
      <c r="AX58" s="58"/>
    </row>
    <row r="59" spans="11:51" x14ac:dyDescent="0.25">
      <c r="K59" s="57"/>
      <c r="L59" s="12" t="s">
        <v>419</v>
      </c>
      <c r="M59" s="81"/>
      <c r="N59" s="35" t="s">
        <v>422</v>
      </c>
      <c r="U59" s="58"/>
      <c r="AN59" s="57"/>
      <c r="AO59" s="4" t="s">
        <v>367</v>
      </c>
      <c r="AP59" s="62"/>
      <c r="AQ59" s="10"/>
      <c r="AR59" s="77">
        <f>+AQ35*18</f>
        <v>4320</v>
      </c>
      <c r="AS59" s="76">
        <f>+AR59*3.54</f>
        <v>15292.8</v>
      </c>
      <c r="AT59" s="77">
        <f>+AR59/AQ35</f>
        <v>18</v>
      </c>
      <c r="AU59" s="77">
        <f>+AS59/AQ35</f>
        <v>63.72</v>
      </c>
      <c r="AV59" s="407"/>
      <c r="AW59" s="407"/>
      <c r="AX59" s="58"/>
    </row>
    <row r="60" spans="11:51" x14ac:dyDescent="0.25">
      <c r="K60" s="57"/>
      <c r="U60" s="58"/>
      <c r="AN60" s="57"/>
      <c r="AO60" s="4" t="s">
        <v>371</v>
      </c>
      <c r="AP60" s="62"/>
      <c r="AQ60" s="10"/>
      <c r="AR60" s="77">
        <f>10*AQ39</f>
        <v>60</v>
      </c>
      <c r="AS60" s="76">
        <f>+AR60*3.54</f>
        <v>212.4</v>
      </c>
      <c r="AT60" s="79"/>
      <c r="AU60" s="79"/>
      <c r="AV60" s="407"/>
      <c r="AW60" s="407"/>
      <c r="AX60" s="58"/>
    </row>
    <row r="61" spans="11:51" x14ac:dyDescent="0.25">
      <c r="K61" s="57"/>
      <c r="L61" s="43" t="s">
        <v>364</v>
      </c>
      <c r="M61" s="272"/>
      <c r="N61" s="21"/>
      <c r="O61" s="73" t="s">
        <v>368</v>
      </c>
      <c r="P61" s="73" t="s">
        <v>369</v>
      </c>
      <c r="Q61" s="73" t="s">
        <v>374</v>
      </c>
      <c r="R61" s="73" t="s">
        <v>375</v>
      </c>
      <c r="U61" s="58"/>
      <c r="AN61" s="57"/>
      <c r="AO61" s="4" t="s">
        <v>372</v>
      </c>
      <c r="AP61" s="62"/>
      <c r="AQ61" s="10"/>
      <c r="AR61" s="77">
        <v>140</v>
      </c>
      <c r="AS61" s="76">
        <f>+AR61*3.54</f>
        <v>495.6</v>
      </c>
      <c r="AT61" s="79"/>
      <c r="AU61" s="79"/>
      <c r="AV61" s="407"/>
      <c r="AW61" s="407"/>
      <c r="AX61" s="58"/>
    </row>
    <row r="62" spans="11:51" x14ac:dyDescent="0.25">
      <c r="K62" s="57"/>
      <c r="L62" s="4" t="s">
        <v>363</v>
      </c>
      <c r="M62" s="62"/>
      <c r="N62" s="10"/>
      <c r="O62" s="77">
        <v>580000</v>
      </c>
      <c r="P62" s="76">
        <v>2053200</v>
      </c>
      <c r="Q62" s="3">
        <f>+O62/N41</f>
        <v>2416.6666666666665</v>
      </c>
      <c r="R62" s="78">
        <f>+P62/N41</f>
        <v>8555</v>
      </c>
      <c r="U62" s="58"/>
      <c r="AN62" s="57"/>
      <c r="AO62" s="4" t="s">
        <v>373</v>
      </c>
      <c r="AP62" s="62"/>
      <c r="AQ62" s="10"/>
      <c r="AR62" s="77">
        <v>240</v>
      </c>
      <c r="AS62" s="76">
        <f>+AR62*3.54</f>
        <v>849.6</v>
      </c>
      <c r="AT62" s="79"/>
      <c r="AU62" s="79"/>
      <c r="AV62" s="407"/>
      <c r="AW62" s="407"/>
      <c r="AX62" s="58"/>
    </row>
    <row r="63" spans="11:51" ht="15.75" thickBot="1" x14ac:dyDescent="0.3">
      <c r="K63" s="57"/>
      <c r="L63" s="4" t="s">
        <v>370</v>
      </c>
      <c r="M63" s="62"/>
      <c r="N63" s="10"/>
      <c r="O63" s="77">
        <f>+N45*1200</f>
        <v>7200</v>
      </c>
      <c r="P63" s="76">
        <v>25488</v>
      </c>
      <c r="Q63" s="77">
        <f>+O63/N45</f>
        <v>1200</v>
      </c>
      <c r="R63" s="78">
        <f>+P63/N45</f>
        <v>4248</v>
      </c>
      <c r="U63" s="58"/>
      <c r="AN63" s="59"/>
      <c r="AO63" s="60"/>
      <c r="AP63" s="60"/>
      <c r="AQ63" s="60"/>
      <c r="AR63" s="60"/>
      <c r="AS63" s="60"/>
      <c r="AT63" s="60"/>
      <c r="AU63" s="60"/>
      <c r="AV63" s="60"/>
      <c r="AW63" s="60"/>
      <c r="AX63" s="61"/>
    </row>
    <row r="64" spans="11:51" x14ac:dyDescent="0.25">
      <c r="K64" s="57"/>
      <c r="L64" s="4" t="s">
        <v>362</v>
      </c>
      <c r="M64" s="62"/>
      <c r="N64" s="10"/>
      <c r="O64" s="77">
        <v>14000</v>
      </c>
      <c r="P64" s="76">
        <v>49560</v>
      </c>
      <c r="Q64" s="79"/>
      <c r="R64" s="79"/>
      <c r="U64" s="58"/>
      <c r="AN64" s="407"/>
      <c r="AO64" s="407"/>
      <c r="AP64" s="407"/>
      <c r="AQ64" s="407"/>
      <c r="AR64" s="407"/>
      <c r="AS64" s="407"/>
      <c r="AT64" s="407"/>
      <c r="AU64" s="407"/>
      <c r="AV64" s="407"/>
      <c r="AW64" s="407"/>
      <c r="AX64" s="407"/>
      <c r="AY64" s="407"/>
    </row>
    <row r="65" spans="11:51" x14ac:dyDescent="0.25">
      <c r="K65" s="57"/>
      <c r="L65" s="4" t="s">
        <v>361</v>
      </c>
      <c r="M65" s="62"/>
      <c r="N65" s="10"/>
      <c r="O65" s="77">
        <v>24000</v>
      </c>
      <c r="P65" s="76">
        <v>84960</v>
      </c>
      <c r="Q65" s="79"/>
      <c r="R65" s="79"/>
      <c r="U65" s="58"/>
      <c r="AN65" s="407"/>
      <c r="AO65" s="407"/>
      <c r="AP65" s="407"/>
      <c r="AQ65" s="407"/>
      <c r="AR65" s="407"/>
      <c r="AS65" s="407"/>
      <c r="AT65" s="407"/>
      <c r="AU65" s="407"/>
      <c r="AV65" s="407"/>
      <c r="AW65" s="407"/>
      <c r="AX65" s="407"/>
      <c r="AY65" s="407"/>
    </row>
    <row r="66" spans="11:51" x14ac:dyDescent="0.25">
      <c r="K66" s="57"/>
      <c r="U66" s="58"/>
      <c r="AN66" s="407"/>
      <c r="AO66" s="407"/>
      <c r="AP66" s="407"/>
      <c r="AQ66" s="407"/>
      <c r="AR66" s="407"/>
      <c r="AS66" s="407"/>
      <c r="AT66" s="407"/>
      <c r="AU66" s="407"/>
      <c r="AV66" s="407"/>
      <c r="AW66" s="407"/>
      <c r="AX66" s="407"/>
      <c r="AY66" s="407"/>
    </row>
    <row r="67" spans="11:51" x14ac:dyDescent="0.25">
      <c r="K67" s="57"/>
      <c r="L67" s="43" t="s">
        <v>365</v>
      </c>
      <c r="M67" s="272"/>
      <c r="N67" s="21"/>
      <c r="O67" s="73" t="s">
        <v>368</v>
      </c>
      <c r="P67" s="73" t="s">
        <v>369</v>
      </c>
      <c r="Q67" s="73" t="s">
        <v>374</v>
      </c>
      <c r="R67" s="73" t="s">
        <v>375</v>
      </c>
      <c r="U67" s="58"/>
      <c r="AN67" s="407"/>
      <c r="AO67" s="407"/>
      <c r="AP67" s="407"/>
      <c r="AQ67" s="407"/>
      <c r="AR67" s="407"/>
      <c r="AS67" s="407"/>
      <c r="AT67" s="407"/>
      <c r="AU67" s="407"/>
      <c r="AV67" s="407"/>
      <c r="AW67" s="407"/>
      <c r="AX67" s="407"/>
      <c r="AY67" s="407"/>
    </row>
    <row r="68" spans="11:51" x14ac:dyDescent="0.25">
      <c r="K68" s="57"/>
      <c r="L68" s="4" t="s">
        <v>367</v>
      </c>
      <c r="M68" s="62"/>
      <c r="N68" s="10"/>
      <c r="O68" s="77">
        <f>+N41*18</f>
        <v>4320</v>
      </c>
      <c r="P68" s="76">
        <f>+O68*3.54</f>
        <v>15292.8</v>
      </c>
      <c r="Q68" s="77">
        <f>+O68/N41</f>
        <v>18</v>
      </c>
      <c r="R68" s="77">
        <f>+P68/N41</f>
        <v>63.72</v>
      </c>
      <c r="U68" s="58"/>
      <c r="AN68" s="407"/>
      <c r="AO68" s="407"/>
      <c r="AP68" s="407"/>
      <c r="AQ68" s="407"/>
      <c r="AR68" s="407"/>
      <c r="AS68" s="407"/>
      <c r="AT68" s="407"/>
      <c r="AU68" s="407"/>
      <c r="AV68" s="407"/>
      <c r="AW68" s="407"/>
      <c r="AX68" s="407"/>
      <c r="AY68" s="407"/>
    </row>
    <row r="69" spans="11:51" x14ac:dyDescent="0.25">
      <c r="K69" s="57"/>
      <c r="L69" s="4" t="s">
        <v>371</v>
      </c>
      <c r="M69" s="62"/>
      <c r="N69" s="10"/>
      <c r="O69" s="77">
        <f>10*N45</f>
        <v>60</v>
      </c>
      <c r="P69" s="76">
        <f>+O69*3.54</f>
        <v>212.4</v>
      </c>
      <c r="Q69" s="79"/>
      <c r="R69" s="79"/>
      <c r="U69" s="58"/>
      <c r="AN69" s="407"/>
      <c r="AO69" s="407"/>
      <c r="AP69" s="407"/>
      <c r="AQ69" s="407"/>
      <c r="AR69" s="407"/>
      <c r="AS69" s="407"/>
      <c r="AT69" s="407"/>
      <c r="AU69" s="407"/>
      <c r="AV69" s="407"/>
      <c r="AW69" s="407"/>
      <c r="AX69" s="407"/>
      <c r="AY69" s="407"/>
    </row>
    <row r="70" spans="11:51" x14ac:dyDescent="0.25">
      <c r="K70" s="57"/>
      <c r="L70" s="4" t="s">
        <v>372</v>
      </c>
      <c r="M70" s="62"/>
      <c r="N70" s="10"/>
      <c r="O70" s="77">
        <v>140</v>
      </c>
      <c r="P70" s="76">
        <f>+O70*3.54</f>
        <v>495.6</v>
      </c>
      <c r="Q70" s="79"/>
      <c r="R70" s="79"/>
      <c r="U70" s="58"/>
      <c r="AN70" s="407"/>
      <c r="AO70" s="407"/>
      <c r="AP70" s="407"/>
      <c r="AQ70" s="407"/>
      <c r="AR70" s="407"/>
      <c r="AS70" s="407"/>
      <c r="AT70" s="407"/>
      <c r="AU70" s="407"/>
      <c r="AV70" s="407"/>
      <c r="AW70" s="407"/>
      <c r="AX70" s="407"/>
      <c r="AY70" s="407"/>
    </row>
    <row r="71" spans="11:51" x14ac:dyDescent="0.25">
      <c r="K71" s="57"/>
      <c r="L71" s="4" t="s">
        <v>373</v>
      </c>
      <c r="M71" s="62"/>
      <c r="N71" s="10"/>
      <c r="O71" s="77">
        <v>240</v>
      </c>
      <c r="P71" s="76">
        <f>+O71*3.54</f>
        <v>849.6</v>
      </c>
      <c r="Q71" s="79"/>
      <c r="R71" s="79"/>
      <c r="U71" s="58"/>
      <c r="AN71" s="407"/>
      <c r="AO71" s="407"/>
      <c r="AP71" s="407"/>
      <c r="AQ71" s="407"/>
      <c r="AR71" s="407"/>
      <c r="AS71" s="407"/>
      <c r="AT71" s="407"/>
      <c r="AU71" s="407"/>
      <c r="AV71" s="407"/>
      <c r="AW71" s="407"/>
      <c r="AX71" s="407"/>
      <c r="AY71" s="407"/>
    </row>
    <row r="72" spans="11:51" x14ac:dyDescent="0.25">
      <c r="K72" s="57"/>
      <c r="U72" s="58"/>
      <c r="AN72" s="407"/>
      <c r="AO72" s="407"/>
      <c r="AP72" s="407"/>
      <c r="AQ72" s="407"/>
      <c r="AR72" s="407"/>
      <c r="AS72" s="407"/>
      <c r="AT72" s="407"/>
      <c r="AU72" s="407"/>
      <c r="AV72" s="407"/>
      <c r="AW72" s="407"/>
      <c r="AX72" s="407"/>
      <c r="AY72" s="407"/>
    </row>
    <row r="73" spans="11:51" x14ac:dyDescent="0.25">
      <c r="K73" s="57"/>
      <c r="L73" s="43" t="s">
        <v>412</v>
      </c>
      <c r="M73" s="272"/>
      <c r="N73" s="21"/>
      <c r="U73" s="58"/>
      <c r="AN73" s="407"/>
      <c r="AO73" s="428"/>
      <c r="AP73" s="428"/>
      <c r="AQ73" s="429"/>
      <c r="AR73" s="429"/>
      <c r="AS73" s="429"/>
      <c r="AT73" s="429"/>
      <c r="AU73" s="407"/>
      <c r="AV73" s="407"/>
      <c r="AW73" s="407"/>
      <c r="AX73" s="407"/>
      <c r="AY73" s="407"/>
    </row>
    <row r="74" spans="11:51" x14ac:dyDescent="0.25">
      <c r="K74" s="57"/>
      <c r="L74" s="3" t="s">
        <v>401</v>
      </c>
      <c r="M74" s="3" t="s">
        <v>400</v>
      </c>
      <c r="N74" s="3" t="s">
        <v>404</v>
      </c>
      <c r="O74" s="3" t="s">
        <v>406</v>
      </c>
      <c r="P74" s="3" t="s">
        <v>408</v>
      </c>
      <c r="Q74" s="3" t="s">
        <v>410</v>
      </c>
      <c r="U74" s="58"/>
      <c r="AN74" s="407"/>
      <c r="AO74" s="429"/>
      <c r="AP74" s="429"/>
      <c r="AQ74" s="429"/>
      <c r="AR74" s="429"/>
      <c r="AS74" s="429"/>
      <c r="AT74" s="429"/>
      <c r="AU74" s="407"/>
      <c r="AV74" s="407"/>
      <c r="AW74" s="407"/>
      <c r="AX74" s="407"/>
      <c r="AY74" s="407"/>
    </row>
    <row r="75" spans="11:51" x14ac:dyDescent="0.25">
      <c r="K75" s="57"/>
      <c r="L75" s="80" t="s">
        <v>402</v>
      </c>
      <c r="M75" s="3" t="s">
        <v>403</v>
      </c>
      <c r="N75" s="3" t="s">
        <v>405</v>
      </c>
      <c r="O75" s="3" t="s">
        <v>407</v>
      </c>
      <c r="P75" s="3" t="s">
        <v>409</v>
      </c>
      <c r="Q75" s="3" t="s">
        <v>411</v>
      </c>
      <c r="U75" s="58"/>
      <c r="AN75" s="407"/>
      <c r="AO75" s="429"/>
      <c r="AP75" s="429"/>
      <c r="AQ75" s="429"/>
      <c r="AR75" s="429"/>
      <c r="AS75" s="429"/>
      <c r="AT75" s="429"/>
      <c r="AU75" s="407"/>
      <c r="AV75" s="407"/>
      <c r="AW75" s="407"/>
      <c r="AX75" s="407"/>
      <c r="AY75" s="407"/>
    </row>
    <row r="76" spans="11:51" ht="15.75" thickBot="1" x14ac:dyDescent="0.3">
      <c r="K76" s="59"/>
      <c r="L76" s="60"/>
      <c r="M76" s="60"/>
      <c r="N76" s="60"/>
      <c r="O76" s="60"/>
      <c r="P76" s="60"/>
      <c r="Q76" s="60"/>
      <c r="R76" s="60"/>
      <c r="S76" s="60"/>
      <c r="T76" s="60"/>
      <c r="U76" s="61"/>
      <c r="AN76" s="407"/>
      <c r="AO76" s="407"/>
      <c r="AP76" s="407"/>
      <c r="AQ76" s="407"/>
      <c r="AR76" s="407"/>
      <c r="AS76" s="407"/>
      <c r="AT76" s="407"/>
      <c r="AU76" s="407"/>
      <c r="AV76" s="407"/>
      <c r="AW76" s="407"/>
      <c r="AX76" s="407"/>
      <c r="AY76" s="407"/>
    </row>
    <row r="77" spans="11:51" x14ac:dyDescent="0.25">
      <c r="AN77" s="407"/>
      <c r="AO77" s="407"/>
      <c r="AP77" s="407"/>
      <c r="AQ77" s="407"/>
      <c r="AR77" s="407"/>
      <c r="AS77" s="407"/>
      <c r="AT77" s="407"/>
      <c r="AU77" s="407"/>
      <c r="AV77" s="407"/>
      <c r="AW77" s="407"/>
      <c r="AX77" s="407"/>
      <c r="AY77" s="407"/>
    </row>
    <row r="78" spans="11:51" x14ac:dyDescent="0.25">
      <c r="AN78" s="407"/>
      <c r="AO78" s="407"/>
      <c r="AP78" s="407"/>
      <c r="AQ78" s="407"/>
      <c r="AR78" s="407"/>
      <c r="AS78" s="407"/>
      <c r="AT78" s="407"/>
      <c r="AU78" s="407"/>
      <c r="AV78" s="407"/>
      <c r="AW78" s="407"/>
      <c r="AX78" s="407"/>
      <c r="AY78" s="407"/>
    </row>
    <row r="79" spans="11:51" x14ac:dyDescent="0.25">
      <c r="L79" s="36" t="s">
        <v>424</v>
      </c>
      <c r="AN79" s="407"/>
      <c r="AO79" s="407"/>
      <c r="AP79" s="407"/>
      <c r="AQ79" s="407"/>
      <c r="AR79" s="407"/>
      <c r="AS79" s="407"/>
      <c r="AT79" s="407"/>
      <c r="AU79" s="407"/>
      <c r="AV79" s="407"/>
      <c r="AW79" s="407"/>
      <c r="AX79" s="407"/>
      <c r="AY79" s="407"/>
    </row>
    <row r="81" spans="10:20" ht="15" customHeight="1" x14ac:dyDescent="0.25">
      <c r="L81" s="359" t="s">
        <v>930</v>
      </c>
      <c r="M81" s="359"/>
      <c r="N81" s="359"/>
      <c r="O81" s="359"/>
      <c r="P81" s="359"/>
      <c r="Q81" s="359"/>
      <c r="R81" s="359"/>
      <c r="S81" s="359"/>
      <c r="T81" s="359"/>
    </row>
    <row r="82" spans="10:20" x14ac:dyDescent="0.25">
      <c r="L82" s="359"/>
      <c r="M82" s="359"/>
      <c r="N82" s="359"/>
      <c r="O82" s="359"/>
      <c r="P82" s="359"/>
      <c r="Q82" s="359"/>
      <c r="R82" s="359"/>
      <c r="S82" s="359"/>
      <c r="T82" s="359"/>
    </row>
    <row r="83" spans="10:20" x14ac:dyDescent="0.25">
      <c r="L83" s="359"/>
      <c r="M83" s="359"/>
      <c r="N83" s="359"/>
      <c r="O83" s="359"/>
      <c r="P83" s="359"/>
      <c r="Q83" s="359"/>
      <c r="R83" s="359"/>
      <c r="S83" s="359"/>
      <c r="T83" s="359"/>
    </row>
    <row r="84" spans="10:20" x14ac:dyDescent="0.25">
      <c r="L84" s="359"/>
      <c r="M84" s="359"/>
      <c r="N84" s="359"/>
      <c r="O84" s="359"/>
      <c r="P84" s="359"/>
      <c r="Q84" s="359"/>
      <c r="R84" s="359"/>
      <c r="S84" s="359"/>
      <c r="T84" s="359"/>
    </row>
    <row r="85" spans="10:20" x14ac:dyDescent="0.25">
      <c r="L85" s="359"/>
      <c r="M85" s="359"/>
      <c r="N85" s="359"/>
      <c r="O85" s="359"/>
      <c r="P85" s="359"/>
      <c r="Q85" s="359"/>
      <c r="R85" s="359"/>
      <c r="S85" s="359"/>
      <c r="T85" s="359"/>
    </row>
    <row r="86" spans="10:20" x14ac:dyDescent="0.25">
      <c r="L86" s="359"/>
      <c r="M86" s="359"/>
      <c r="N86" s="359"/>
      <c r="O86" s="359"/>
      <c r="P86" s="359"/>
      <c r="Q86" s="359"/>
      <c r="R86" s="359"/>
      <c r="S86" s="359"/>
      <c r="T86" s="359"/>
    </row>
    <row r="87" spans="10:20" x14ac:dyDescent="0.25">
      <c r="L87" s="359"/>
      <c r="M87" s="359"/>
      <c r="N87" s="359"/>
      <c r="O87" s="359"/>
      <c r="P87" s="359"/>
      <c r="Q87" s="359"/>
      <c r="R87" s="359"/>
      <c r="S87" s="359"/>
      <c r="T87" s="359"/>
    </row>
    <row r="88" spans="10:20" x14ac:dyDescent="0.25">
      <c r="L88" s="359"/>
      <c r="M88" s="359"/>
      <c r="N88" s="359"/>
      <c r="O88" s="359"/>
      <c r="P88" s="359"/>
      <c r="Q88" s="359"/>
      <c r="R88" s="359"/>
      <c r="S88" s="359"/>
      <c r="T88" s="359"/>
    </row>
    <row r="89" spans="10:20" x14ac:dyDescent="0.25">
      <c r="J89" s="274" t="s">
        <v>427</v>
      </c>
      <c r="O89" s="73" t="s">
        <v>427</v>
      </c>
    </row>
    <row r="90" spans="10:20" x14ac:dyDescent="0.25">
      <c r="J90" s="90"/>
      <c r="L90" s="366">
        <v>1901</v>
      </c>
      <c r="M90" s="368"/>
      <c r="O90" s="89">
        <f>+J95</f>
        <v>260</v>
      </c>
      <c r="P90" s="32"/>
    </row>
    <row r="91" spans="10:20" x14ac:dyDescent="0.25">
      <c r="J91" s="90"/>
      <c r="L91" s="366">
        <v>1801</v>
      </c>
      <c r="M91" s="367"/>
      <c r="N91" s="368"/>
      <c r="O91" s="89">
        <v>380</v>
      </c>
      <c r="P91" s="32"/>
    </row>
    <row r="92" spans="10:20" x14ac:dyDescent="0.25">
      <c r="J92" s="90"/>
      <c r="L92" s="369">
        <v>1701</v>
      </c>
      <c r="M92" s="370"/>
      <c r="N92" s="371"/>
      <c r="O92" s="89">
        <v>380</v>
      </c>
      <c r="P92" s="32"/>
    </row>
    <row r="93" spans="10:20" x14ac:dyDescent="0.25">
      <c r="J93" s="90"/>
      <c r="L93" s="369">
        <v>1601</v>
      </c>
      <c r="M93" s="370"/>
      <c r="N93" s="371"/>
      <c r="O93" s="89">
        <v>380</v>
      </c>
      <c r="P93" s="32"/>
    </row>
    <row r="94" spans="10:20" x14ac:dyDescent="0.25">
      <c r="J94" s="90"/>
      <c r="L94" s="366">
        <v>1501</v>
      </c>
      <c r="M94" s="367"/>
      <c r="N94" s="368"/>
      <c r="O94" s="89">
        <v>380</v>
      </c>
      <c r="P94" s="32"/>
    </row>
    <row r="95" spans="10:20" x14ac:dyDescent="0.25">
      <c r="J95" s="90">
        <f>+M110+L110</f>
        <v>260</v>
      </c>
      <c r="L95" s="364">
        <v>1401</v>
      </c>
      <c r="M95" s="365"/>
      <c r="N95" s="84">
        <v>1402</v>
      </c>
      <c r="O95" s="89">
        <v>120</v>
      </c>
      <c r="P95" s="32"/>
    </row>
    <row r="96" spans="10:20" x14ac:dyDescent="0.25">
      <c r="J96" s="90">
        <v>260</v>
      </c>
      <c r="L96" s="364">
        <v>1301</v>
      </c>
      <c r="M96" s="365"/>
      <c r="N96" s="85">
        <v>1302</v>
      </c>
      <c r="O96" s="89">
        <v>120</v>
      </c>
      <c r="P96" s="32"/>
    </row>
    <row r="97" spans="5:19" x14ac:dyDescent="0.25">
      <c r="J97" s="90">
        <v>260</v>
      </c>
      <c r="L97" s="364">
        <v>1201</v>
      </c>
      <c r="M97" s="365"/>
      <c r="N97" s="85">
        <v>1202</v>
      </c>
      <c r="O97" s="89">
        <v>120</v>
      </c>
    </row>
    <row r="98" spans="5:19" ht="15.75" thickBot="1" x14ac:dyDescent="0.3">
      <c r="J98" s="90">
        <v>260</v>
      </c>
      <c r="L98" s="362">
        <v>1101</v>
      </c>
      <c r="M98" s="363"/>
      <c r="N98" s="103">
        <v>1102</v>
      </c>
      <c r="O98" s="89">
        <v>120</v>
      </c>
      <c r="P98" s="36" t="s">
        <v>435</v>
      </c>
    </row>
    <row r="99" spans="5:19" ht="15.75" thickBot="1" x14ac:dyDescent="0.3">
      <c r="L99" s="98">
        <v>1001</v>
      </c>
      <c r="M99" s="106">
        <v>1002</v>
      </c>
      <c r="N99" s="99">
        <v>1003</v>
      </c>
      <c r="P99" s="281" t="s">
        <v>428</v>
      </c>
      <c r="Q99" s="282">
        <v>903</v>
      </c>
      <c r="R99" s="92" t="s">
        <v>432</v>
      </c>
    </row>
    <row r="100" spans="5:19" x14ac:dyDescent="0.25">
      <c r="L100" s="104">
        <v>901</v>
      </c>
      <c r="M100" s="105">
        <v>902</v>
      </c>
      <c r="N100" s="95">
        <v>903</v>
      </c>
      <c r="P100" s="279" t="s">
        <v>429</v>
      </c>
      <c r="Q100" s="280">
        <f>+N110</f>
        <v>120</v>
      </c>
    </row>
    <row r="101" spans="5:19" x14ac:dyDescent="0.25">
      <c r="L101" s="100">
        <v>801</v>
      </c>
      <c r="M101" s="101">
        <v>802</v>
      </c>
      <c r="N101" s="86">
        <v>803</v>
      </c>
      <c r="P101" s="275" t="s">
        <v>433</v>
      </c>
      <c r="Q101" s="153">
        <v>2</v>
      </c>
    </row>
    <row r="102" spans="5:19" x14ac:dyDescent="0.25">
      <c r="L102" s="101">
        <v>701</v>
      </c>
      <c r="M102" s="101">
        <v>702</v>
      </c>
      <c r="N102" s="86">
        <v>703</v>
      </c>
      <c r="P102" s="275" t="s">
        <v>69</v>
      </c>
      <c r="Q102" s="153">
        <v>1</v>
      </c>
    </row>
    <row r="103" spans="5:19" ht="15.75" thickBot="1" x14ac:dyDescent="0.3">
      <c r="L103" s="101">
        <v>601</v>
      </c>
      <c r="M103" s="102">
        <v>602</v>
      </c>
      <c r="N103" s="102">
        <v>603</v>
      </c>
      <c r="P103" s="275" t="s">
        <v>931</v>
      </c>
      <c r="Q103" s="276"/>
    </row>
    <row r="104" spans="5:19" ht="15.75" thickBot="1" x14ac:dyDescent="0.3">
      <c r="L104" s="97">
        <v>501</v>
      </c>
      <c r="M104" s="98">
        <v>502</v>
      </c>
      <c r="N104" s="99">
        <v>503</v>
      </c>
      <c r="P104" s="275" t="s">
        <v>932</v>
      </c>
      <c r="Q104" s="277" t="s">
        <v>33</v>
      </c>
    </row>
    <row r="105" spans="5:19" ht="15.75" thickBot="1" x14ac:dyDescent="0.3">
      <c r="L105" s="87">
        <v>401</v>
      </c>
      <c r="M105" s="95">
        <v>402</v>
      </c>
      <c r="N105" s="95">
        <v>403</v>
      </c>
      <c r="P105" s="236" t="s">
        <v>933</v>
      </c>
      <c r="Q105" s="153" t="s">
        <v>621</v>
      </c>
    </row>
    <row r="106" spans="5:19" ht="15.75" thickBot="1" x14ac:dyDescent="0.3">
      <c r="L106" s="96">
        <v>301</v>
      </c>
      <c r="M106" s="94">
        <v>302</v>
      </c>
      <c r="N106" s="86">
        <v>303</v>
      </c>
      <c r="P106" s="236" t="s">
        <v>717</v>
      </c>
      <c r="Q106" s="153" t="s">
        <v>622</v>
      </c>
    </row>
    <row r="107" spans="5:19" x14ac:dyDescent="0.25">
      <c r="L107" s="95">
        <v>201</v>
      </c>
      <c r="M107" s="87">
        <v>202</v>
      </c>
      <c r="N107" s="87">
        <v>203</v>
      </c>
      <c r="P107" s="275" t="s">
        <v>430</v>
      </c>
      <c r="Q107" s="153">
        <v>1680</v>
      </c>
      <c r="R107" s="32" t="s">
        <v>434</v>
      </c>
    </row>
    <row r="108" spans="5:19" ht="15.75" thickBot="1" x14ac:dyDescent="0.3">
      <c r="J108" s="60"/>
      <c r="K108" s="60"/>
      <c r="L108" s="88" t="s">
        <v>425</v>
      </c>
      <c r="M108" s="360" t="s">
        <v>426</v>
      </c>
      <c r="N108" s="361"/>
      <c r="O108" s="60"/>
      <c r="P108" s="278" t="s">
        <v>431</v>
      </c>
      <c r="Q108" s="155">
        <v>500</v>
      </c>
      <c r="R108" s="32" t="s">
        <v>434</v>
      </c>
    </row>
    <row r="109" spans="5:19" x14ac:dyDescent="0.25">
      <c r="P109" s="36" t="s">
        <v>436</v>
      </c>
    </row>
    <row r="110" spans="5:19" x14ac:dyDescent="0.25">
      <c r="E110" s="32"/>
      <c r="G110" s="32"/>
      <c r="L110" s="91">
        <v>120</v>
      </c>
      <c r="M110" s="91">
        <v>140</v>
      </c>
      <c r="N110" s="91">
        <v>120</v>
      </c>
      <c r="O110" s="73" t="s">
        <v>427</v>
      </c>
      <c r="P110" s="65" t="s">
        <v>330</v>
      </c>
      <c r="Q110" s="8" t="s">
        <v>33</v>
      </c>
      <c r="S110" s="283"/>
    </row>
    <row r="111" spans="5:19" x14ac:dyDescent="0.25">
      <c r="P111" s="65" t="s">
        <v>934</v>
      </c>
      <c r="Q111" s="8" t="s">
        <v>33</v>
      </c>
      <c r="S111" s="283"/>
    </row>
    <row r="112" spans="5:19" x14ac:dyDescent="0.25">
      <c r="L112" s="74" t="s">
        <v>439</v>
      </c>
      <c r="M112" s="75"/>
      <c r="N112" s="107"/>
      <c r="P112" s="65" t="s">
        <v>332</v>
      </c>
      <c r="Q112" s="8" t="s">
        <v>33</v>
      </c>
      <c r="S112" s="283"/>
    </row>
    <row r="113" spans="5:19" x14ac:dyDescent="0.25">
      <c r="L113" s="108" t="s">
        <v>440</v>
      </c>
      <c r="N113" s="109"/>
      <c r="P113" s="65" t="s">
        <v>438</v>
      </c>
      <c r="Q113" s="8" t="s">
        <v>33</v>
      </c>
      <c r="S113" s="283"/>
    </row>
    <row r="114" spans="5:19" x14ac:dyDescent="0.25">
      <c r="L114" s="110" t="s">
        <v>936</v>
      </c>
      <c r="M114" s="111"/>
      <c r="N114" s="81"/>
      <c r="P114" s="65" t="s">
        <v>935</v>
      </c>
      <c r="Q114" s="8"/>
      <c r="S114" s="283"/>
    </row>
    <row r="115" spans="5:19" x14ac:dyDescent="0.25">
      <c r="E115" s="358"/>
      <c r="F115" s="358"/>
      <c r="G115" s="358"/>
      <c r="P115" s="65" t="s">
        <v>85</v>
      </c>
      <c r="Q115" s="8"/>
      <c r="S115" s="72"/>
    </row>
    <row r="116" spans="5:19" x14ac:dyDescent="0.25">
      <c r="E116" s="358"/>
      <c r="F116" s="358"/>
      <c r="G116" s="358"/>
      <c r="P116" s="65" t="s">
        <v>437</v>
      </c>
      <c r="Q116" s="8"/>
      <c r="S116" s="283"/>
    </row>
    <row r="117" spans="5:19" x14ac:dyDescent="0.25">
      <c r="E117" s="358"/>
      <c r="F117" s="358"/>
      <c r="G117" s="358"/>
      <c r="P117" s="65" t="s">
        <v>334</v>
      </c>
      <c r="Q117" s="8"/>
      <c r="S117" s="283"/>
    </row>
    <row r="118" spans="5:19" x14ac:dyDescent="0.25">
      <c r="P118" s="65" t="s">
        <v>336</v>
      </c>
      <c r="Q118" s="3"/>
      <c r="S118" s="283"/>
    </row>
    <row r="119" spans="5:19" x14ac:dyDescent="0.25">
      <c r="P119" s="65" t="s">
        <v>335</v>
      </c>
      <c r="Q119" s="3"/>
      <c r="S119" s="283"/>
    </row>
  </sheetData>
  <mergeCells count="53">
    <mergeCell ref="AF54:AJ54"/>
    <mergeCell ref="AF55:AJ55"/>
    <mergeCell ref="Z51:AC55"/>
    <mergeCell ref="W22:W23"/>
    <mergeCell ref="AF49:AJ49"/>
    <mergeCell ref="AF50:AJ50"/>
    <mergeCell ref="AF51:AJ51"/>
    <mergeCell ref="AF52:AJ52"/>
    <mergeCell ref="AF53:AJ53"/>
    <mergeCell ref="AR5:AS5"/>
    <mergeCell ref="AR21:AS21"/>
    <mergeCell ref="AU21:AV21"/>
    <mergeCell ref="AO21:AP21"/>
    <mergeCell ref="AO16:AW19"/>
    <mergeCell ref="W5:W6"/>
    <mergeCell ref="Y2:AC2"/>
    <mergeCell ref="AD2:AK2"/>
    <mergeCell ref="AN2:AQ2"/>
    <mergeCell ref="AR2:AX2"/>
    <mergeCell ref="Z7:AB8"/>
    <mergeCell ref="AA12:AB18"/>
    <mergeCell ref="AC12:AC14"/>
    <mergeCell ref="AD12:AK14"/>
    <mergeCell ref="AC16:AC18"/>
    <mergeCell ref="E115:G117"/>
    <mergeCell ref="L16:T19"/>
    <mergeCell ref="L81:T88"/>
    <mergeCell ref="M108:N108"/>
    <mergeCell ref="L98:M98"/>
    <mergeCell ref="L95:M95"/>
    <mergeCell ref="L96:M96"/>
    <mergeCell ref="L97:M97"/>
    <mergeCell ref="L94:N94"/>
    <mergeCell ref="L91:N91"/>
    <mergeCell ref="L92:N92"/>
    <mergeCell ref="L93:N93"/>
    <mergeCell ref="F39:H45"/>
    <mergeCell ref="L90:M90"/>
    <mergeCell ref="AA21:AB27"/>
    <mergeCell ref="AC21:AC23"/>
    <mergeCell ref="AD21:AK23"/>
    <mergeCell ref="AC25:AC27"/>
    <mergeCell ref="AJ27:AK27"/>
    <mergeCell ref="AA30:AB36"/>
    <mergeCell ref="AC30:AC32"/>
    <mergeCell ref="AD30:AK32"/>
    <mergeCell ref="AC34:AC36"/>
    <mergeCell ref="AJ36:AK36"/>
    <mergeCell ref="AA39:AB45"/>
    <mergeCell ref="AC39:AC41"/>
    <mergeCell ref="AD39:AK41"/>
    <mergeCell ref="AC43:AC45"/>
    <mergeCell ref="AJ45:AK45"/>
  </mergeCells>
  <pageMargins left="0.7" right="0.7" top="0.75" bottom="0.75" header="0.3" footer="0.3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3D34C5-0E36-4613-B404-8FFC0100C02E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7CF17-8280-41A7-9A71-18FD151D99AE}">
  <dimension ref="B2:AX72"/>
  <sheetViews>
    <sheetView topLeftCell="A10" zoomScale="55" zoomScaleNormal="55" workbookViewId="0">
      <selection activeCell="H67" sqref="H67"/>
    </sheetView>
  </sheetViews>
  <sheetFormatPr defaultRowHeight="15" x14ac:dyDescent="0.25"/>
  <cols>
    <col min="1" max="1" width="3.28515625" customWidth="1"/>
    <col min="2" max="2" width="3.5703125" customWidth="1"/>
    <col min="3" max="3" width="26.5703125" customWidth="1"/>
    <col min="4" max="4" width="15.7109375" customWidth="1"/>
    <col min="5" max="5" width="10" bestFit="1" customWidth="1"/>
    <col min="6" max="6" width="4.5703125" customWidth="1"/>
    <col min="7" max="7" width="20.85546875" customWidth="1"/>
    <col min="8" max="8" width="12.85546875" customWidth="1"/>
    <col min="9" max="9" width="3.140625" customWidth="1"/>
    <col min="11" max="11" width="2.85546875" customWidth="1"/>
    <col min="19" max="19" width="11.7109375" customWidth="1"/>
    <col min="20" max="20" width="10" customWidth="1"/>
    <col min="21" max="21" width="2.85546875" customWidth="1"/>
    <col min="22" max="22" width="5.140625" customWidth="1"/>
    <col min="23" max="23" width="2.85546875" customWidth="1"/>
    <col min="24" max="24" width="3.7109375" customWidth="1"/>
    <col min="34" max="34" width="9.7109375" customWidth="1"/>
    <col min="35" max="35" width="13.5703125" customWidth="1"/>
    <col min="36" max="36" width="3.7109375" customWidth="1"/>
    <col min="37" max="37" width="8.42578125" customWidth="1"/>
    <col min="38" max="38" width="4.140625" customWidth="1"/>
    <col min="50" max="50" width="3.5703125" customWidth="1"/>
  </cols>
  <sheetData>
    <row r="2" spans="2:50" s="149" customFormat="1" ht="41.25" customHeight="1" thickBot="1" x14ac:dyDescent="0.3">
      <c r="D2" s="160" t="s">
        <v>523</v>
      </c>
      <c r="O2" s="160" t="s">
        <v>522</v>
      </c>
      <c r="Y2" s="160" t="s">
        <v>532</v>
      </c>
      <c r="AO2" s="160" t="s">
        <v>527</v>
      </c>
    </row>
    <row r="3" spans="2:50" ht="15.75" thickBot="1" x14ac:dyDescent="0.3">
      <c r="AL3" s="54"/>
      <c r="AM3" s="55"/>
      <c r="AN3" s="55"/>
      <c r="AO3" s="55"/>
      <c r="AP3" s="55"/>
      <c r="AQ3" s="55"/>
      <c r="AR3" s="55"/>
      <c r="AS3" s="55"/>
      <c r="AT3" s="55"/>
      <c r="AU3" s="55"/>
      <c r="AV3" s="55"/>
      <c r="AW3" s="55"/>
      <c r="AX3" s="56"/>
    </row>
    <row r="4" spans="2:50" ht="15.75" thickBot="1" x14ac:dyDescent="0.3">
      <c r="B4" s="54"/>
      <c r="C4" s="55"/>
      <c r="D4" s="55"/>
      <c r="E4" s="55"/>
      <c r="F4" s="55"/>
      <c r="G4" s="55"/>
      <c r="H4" s="55"/>
      <c r="I4" s="56"/>
      <c r="K4" s="54"/>
      <c r="L4" s="55"/>
      <c r="M4" s="55"/>
      <c r="N4" s="55"/>
      <c r="O4" s="55"/>
      <c r="P4" s="55"/>
      <c r="Q4" s="55"/>
      <c r="R4" s="55"/>
      <c r="S4" s="55"/>
      <c r="T4" s="55"/>
      <c r="U4" s="56"/>
      <c r="W4" s="54"/>
      <c r="X4" s="55"/>
      <c r="Y4" s="55"/>
      <c r="Z4" s="55"/>
      <c r="AA4" s="55"/>
      <c r="AB4" s="55"/>
      <c r="AC4" s="55"/>
      <c r="AD4" s="55"/>
      <c r="AE4" s="55"/>
      <c r="AF4" s="55"/>
      <c r="AG4" s="55"/>
      <c r="AH4" s="55"/>
      <c r="AI4" s="55"/>
      <c r="AJ4" s="56"/>
      <c r="AL4" s="57"/>
      <c r="AM4" s="72"/>
      <c r="AX4" s="58"/>
    </row>
    <row r="5" spans="2:50" ht="21" customHeight="1" x14ac:dyDescent="0.35">
      <c r="B5" s="57"/>
      <c r="C5" s="1" t="s">
        <v>472</v>
      </c>
      <c r="I5" s="58"/>
      <c r="K5" s="57"/>
      <c r="L5" s="1" t="s">
        <v>477</v>
      </c>
      <c r="U5" s="58"/>
      <c r="W5" s="57"/>
      <c r="X5" s="130" t="s">
        <v>503</v>
      </c>
      <c r="AJ5" s="58"/>
      <c r="AL5" s="57"/>
      <c r="AM5" s="182" t="s">
        <v>524</v>
      </c>
      <c r="AN5" s="183"/>
      <c r="AO5" s="184" t="s">
        <v>498</v>
      </c>
      <c r="AP5" s="396">
        <v>645000</v>
      </c>
      <c r="AQ5" s="397"/>
      <c r="AR5" s="398"/>
      <c r="AX5" s="58"/>
    </row>
    <row r="6" spans="2:50" ht="15.75" customHeight="1" thickBot="1" x14ac:dyDescent="0.4">
      <c r="B6" s="57"/>
      <c r="C6" s="1"/>
      <c r="I6" s="58"/>
      <c r="K6" s="57"/>
      <c r="U6" s="58"/>
      <c r="W6" s="57"/>
      <c r="AJ6" s="58"/>
      <c r="AL6" s="57"/>
      <c r="AM6" s="185" t="s">
        <v>525</v>
      </c>
      <c r="AN6" s="161"/>
      <c r="AO6" s="189" t="s">
        <v>526</v>
      </c>
      <c r="AP6" s="399"/>
      <c r="AQ6" s="400"/>
      <c r="AR6" s="401"/>
      <c r="AX6" s="58"/>
    </row>
    <row r="7" spans="2:50" ht="19.5" customHeight="1" thickBot="1" x14ac:dyDescent="0.35">
      <c r="B7" s="57"/>
      <c r="C7" s="14" t="s">
        <v>15</v>
      </c>
      <c r="D7" s="8" t="s">
        <v>16</v>
      </c>
      <c r="G7" s="19" t="s">
        <v>497</v>
      </c>
      <c r="H7" s="21"/>
      <c r="I7" s="58"/>
      <c r="K7" s="57"/>
      <c r="L7" s="130" t="s">
        <v>471</v>
      </c>
      <c r="U7" s="58"/>
      <c r="W7" s="57"/>
      <c r="X7" s="376" t="s">
        <v>506</v>
      </c>
      <c r="Y7" s="377"/>
      <c r="Z7" s="378"/>
      <c r="AA7" s="156" t="s">
        <v>500</v>
      </c>
      <c r="AB7" s="148" t="s">
        <v>501</v>
      </c>
      <c r="AC7" s="148" t="s">
        <v>6</v>
      </c>
      <c r="AD7" s="148" t="s">
        <v>330</v>
      </c>
      <c r="AE7" s="148" t="s">
        <v>508</v>
      </c>
      <c r="AF7" s="148" t="s">
        <v>89</v>
      </c>
      <c r="AG7" s="148" t="s">
        <v>505</v>
      </c>
      <c r="AH7" s="148" t="s">
        <v>507</v>
      </c>
      <c r="AI7" s="148" t="s">
        <v>502</v>
      </c>
      <c r="AJ7" s="58"/>
      <c r="AL7" s="57"/>
      <c r="AM7" s="186" t="s">
        <v>528</v>
      </c>
      <c r="AN7" s="187"/>
      <c r="AO7" s="188" t="s">
        <v>529</v>
      </c>
      <c r="AP7" s="402"/>
      <c r="AQ7" s="403"/>
      <c r="AR7" s="404"/>
      <c r="AX7" s="58"/>
    </row>
    <row r="8" spans="2:50" ht="15.75" thickBot="1" x14ac:dyDescent="0.3">
      <c r="B8" s="57"/>
      <c r="C8" s="14" t="s">
        <v>14</v>
      </c>
      <c r="D8" s="8" t="s">
        <v>17</v>
      </c>
      <c r="G8" s="3" t="s">
        <v>495</v>
      </c>
      <c r="H8" s="3"/>
      <c r="I8" s="58"/>
      <c r="K8" s="57"/>
      <c r="U8" s="58"/>
      <c r="W8" s="57"/>
      <c r="X8" s="379"/>
      <c r="Y8" s="380"/>
      <c r="Z8" s="381"/>
      <c r="AA8" s="30">
        <v>400</v>
      </c>
      <c r="AB8" s="8">
        <v>320</v>
      </c>
      <c r="AC8" s="8" t="s">
        <v>7</v>
      </c>
      <c r="AD8" s="8">
        <v>2</v>
      </c>
      <c r="AE8" s="8">
        <v>4</v>
      </c>
      <c r="AF8" s="8">
        <v>4</v>
      </c>
      <c r="AG8" s="8">
        <v>3</v>
      </c>
      <c r="AH8" s="3" t="s">
        <v>509</v>
      </c>
      <c r="AI8" s="9">
        <v>660000</v>
      </c>
      <c r="AJ8" s="58"/>
      <c r="AL8" s="57"/>
      <c r="AM8" s="72"/>
      <c r="AO8" s="32"/>
      <c r="AX8" s="58"/>
    </row>
    <row r="9" spans="2:50" x14ac:dyDescent="0.25">
      <c r="B9" s="57"/>
      <c r="C9" s="14" t="s">
        <v>6</v>
      </c>
      <c r="D9" s="8" t="s">
        <v>7</v>
      </c>
      <c r="G9" s="3" t="s">
        <v>496</v>
      </c>
      <c r="H9" s="3"/>
      <c r="I9" s="58"/>
      <c r="K9" s="131"/>
      <c r="L9" s="19" t="s">
        <v>462</v>
      </c>
      <c r="M9" s="116"/>
      <c r="N9" s="4"/>
      <c r="O9" s="62"/>
      <c r="P9" s="62"/>
      <c r="Q9" s="62"/>
      <c r="R9" s="62"/>
      <c r="S9" s="62"/>
      <c r="T9" s="10"/>
      <c r="U9" s="58"/>
      <c r="W9" s="57"/>
      <c r="AJ9" s="58"/>
      <c r="AL9" s="57"/>
      <c r="AM9" s="319" t="str">
        <f>+AB12</f>
        <v>Casa moderna, ubicada dentro de Urbanización cerrada cerca al ingreso a Casuarinas.  Estado Impecable.  Amplios ambientes, Doble altura, Bla bla bla</v>
      </c>
      <c r="AN9" s="319"/>
      <c r="AO9" s="319"/>
      <c r="AP9" s="319"/>
      <c r="AQ9" s="319"/>
      <c r="AR9" s="319"/>
      <c r="AS9" s="319"/>
      <c r="AT9" s="319"/>
      <c r="AU9" s="319"/>
      <c r="AV9" s="319"/>
      <c r="AX9" s="58"/>
    </row>
    <row r="10" spans="2:50" ht="18.75" x14ac:dyDescent="0.3">
      <c r="B10" s="57"/>
      <c r="C10" s="14" t="s">
        <v>8</v>
      </c>
      <c r="D10" s="33" t="s">
        <v>9</v>
      </c>
      <c r="I10" s="58"/>
      <c r="K10" s="57"/>
      <c r="L10" s="19" t="s">
        <v>463</v>
      </c>
      <c r="M10" s="116"/>
      <c r="N10" s="4"/>
      <c r="O10" s="62"/>
      <c r="P10" s="62"/>
      <c r="Q10" s="62"/>
      <c r="R10" s="62"/>
      <c r="S10" s="62"/>
      <c r="T10" s="10"/>
      <c r="U10" s="58"/>
      <c r="W10" s="57"/>
      <c r="X10" s="159" t="s">
        <v>499</v>
      </c>
      <c r="AI10" s="194" t="s">
        <v>556</v>
      </c>
      <c r="AJ10" s="58"/>
      <c r="AL10" s="57"/>
      <c r="AM10" s="319"/>
      <c r="AN10" s="319"/>
      <c r="AO10" s="319"/>
      <c r="AP10" s="319"/>
      <c r="AQ10" s="319"/>
      <c r="AR10" s="319"/>
      <c r="AS10" s="319"/>
      <c r="AT10" s="319"/>
      <c r="AU10" s="319"/>
      <c r="AV10" s="319"/>
      <c r="AX10" s="58"/>
    </row>
    <row r="11" spans="2:50" ht="15.75" thickBot="1" x14ac:dyDescent="0.3">
      <c r="B11" s="57"/>
      <c r="C11" s="50" t="s">
        <v>290</v>
      </c>
      <c r="D11" s="33" t="s">
        <v>291</v>
      </c>
      <c r="G11" s="43" t="s">
        <v>449</v>
      </c>
      <c r="H11" s="21"/>
      <c r="I11" s="58"/>
      <c r="K11" s="57"/>
      <c r="L11" s="19" t="s">
        <v>414</v>
      </c>
      <c r="M11" s="116"/>
      <c r="N11" s="4"/>
      <c r="O11" s="62"/>
      <c r="P11" s="62"/>
      <c r="Q11" s="62"/>
      <c r="R11" s="62"/>
      <c r="S11" s="62"/>
      <c r="T11" s="10"/>
      <c r="U11" s="58"/>
      <c r="W11" s="57"/>
      <c r="AJ11" s="58"/>
      <c r="AL11" s="57"/>
      <c r="AM11" s="319"/>
      <c r="AN11" s="319"/>
      <c r="AO11" s="319"/>
      <c r="AP11" s="319"/>
      <c r="AQ11" s="319"/>
      <c r="AR11" s="319"/>
      <c r="AS11" s="319"/>
      <c r="AT11" s="319"/>
      <c r="AU11" s="319"/>
      <c r="AV11" s="319"/>
      <c r="AX11" s="58"/>
    </row>
    <row r="12" spans="2:50" ht="15" customHeight="1" x14ac:dyDescent="0.25">
      <c r="B12" s="57"/>
      <c r="G12" s="49" t="s">
        <v>312</v>
      </c>
      <c r="H12" s="8" t="s">
        <v>33</v>
      </c>
      <c r="I12" s="58"/>
      <c r="K12" s="57"/>
      <c r="L12" s="19" t="s">
        <v>450</v>
      </c>
      <c r="M12" s="116"/>
      <c r="N12" s="4"/>
      <c r="O12" s="62"/>
      <c r="P12" s="62"/>
      <c r="Q12" s="62"/>
      <c r="R12" s="62"/>
      <c r="S12" s="62"/>
      <c r="T12" s="10"/>
      <c r="U12" s="58"/>
      <c r="W12" s="57"/>
      <c r="Y12" s="339"/>
      <c r="Z12" s="340"/>
      <c r="AA12" s="345" t="s">
        <v>512</v>
      </c>
      <c r="AB12" s="348" t="str">
        <f>+Q15</f>
        <v>Casa moderna, ubicada dentro de Urbanización cerrada cerca al ingreso a Casuarinas.  Estado Impecable.  Amplios ambientes, Doble altura, Bla bla bla</v>
      </c>
      <c r="AC12" s="349"/>
      <c r="AD12" s="349"/>
      <c r="AE12" s="349"/>
      <c r="AF12" s="349"/>
      <c r="AG12" s="349"/>
      <c r="AH12" s="349"/>
      <c r="AI12" s="350"/>
      <c r="AJ12" s="58"/>
      <c r="AL12" s="57"/>
      <c r="AM12" s="319"/>
      <c r="AN12" s="319"/>
      <c r="AO12" s="319"/>
      <c r="AP12" s="319"/>
      <c r="AQ12" s="319"/>
      <c r="AR12" s="319"/>
      <c r="AS12" s="319"/>
      <c r="AT12" s="319"/>
      <c r="AU12" s="319"/>
      <c r="AV12" s="319"/>
      <c r="AX12" s="58"/>
    </row>
    <row r="13" spans="2:50" x14ac:dyDescent="0.25">
      <c r="B13" s="57"/>
      <c r="C13" s="14" t="s">
        <v>65</v>
      </c>
      <c r="D13" s="9">
        <v>720000</v>
      </c>
      <c r="E13" s="13" t="s">
        <v>50</v>
      </c>
      <c r="G13" s="49" t="s">
        <v>313</v>
      </c>
      <c r="H13" s="8" t="s">
        <v>33</v>
      </c>
      <c r="I13" s="58"/>
      <c r="K13" s="57"/>
      <c r="L13" s="19" t="s">
        <v>479</v>
      </c>
      <c r="M13" s="116"/>
      <c r="N13" s="4"/>
      <c r="O13" s="62"/>
      <c r="P13" s="62"/>
      <c r="Q13" s="62"/>
      <c r="R13" s="62"/>
      <c r="S13" s="62"/>
      <c r="T13" s="10"/>
      <c r="U13" s="58"/>
      <c r="W13" s="57"/>
      <c r="X13" s="32"/>
      <c r="Y13" s="341"/>
      <c r="Z13" s="342"/>
      <c r="AA13" s="346"/>
      <c r="AB13" s="351"/>
      <c r="AC13" s="324"/>
      <c r="AD13" s="324"/>
      <c r="AE13" s="324"/>
      <c r="AF13" s="324"/>
      <c r="AG13" s="324"/>
      <c r="AH13" s="324"/>
      <c r="AI13" s="352"/>
      <c r="AJ13" s="58"/>
      <c r="AL13" s="57"/>
      <c r="AM13" s="72"/>
      <c r="AX13" s="58"/>
    </row>
    <row r="14" spans="2:50" ht="15.75" thickBot="1" x14ac:dyDescent="0.3">
      <c r="B14" s="57"/>
      <c r="C14" s="14" t="s">
        <v>66</v>
      </c>
      <c r="D14" s="9">
        <v>2600</v>
      </c>
      <c r="E14" s="13" t="s">
        <v>50</v>
      </c>
      <c r="G14" s="49" t="s">
        <v>318</v>
      </c>
      <c r="H14" s="8" t="s">
        <v>33</v>
      </c>
      <c r="I14" s="58"/>
      <c r="K14" s="57"/>
      <c r="U14" s="58"/>
      <c r="W14" s="57"/>
      <c r="X14" s="32"/>
      <c r="Y14" s="341"/>
      <c r="Z14" s="342"/>
      <c r="AA14" s="347"/>
      <c r="AB14" s="353"/>
      <c r="AC14" s="354"/>
      <c r="AD14" s="354"/>
      <c r="AE14" s="354"/>
      <c r="AF14" s="354"/>
      <c r="AG14" s="354"/>
      <c r="AH14" s="354"/>
      <c r="AI14" s="355"/>
      <c r="AJ14" s="58"/>
      <c r="AL14" s="57"/>
      <c r="AM14" s="72"/>
      <c r="AX14" s="58"/>
    </row>
    <row r="15" spans="2:50" ht="15.75" thickBot="1" x14ac:dyDescent="0.3">
      <c r="B15" s="57"/>
      <c r="G15" s="49" t="s">
        <v>314</v>
      </c>
      <c r="H15" s="8"/>
      <c r="I15" s="58"/>
      <c r="K15" s="57"/>
      <c r="L15" s="135"/>
      <c r="M15" s="136"/>
      <c r="N15" s="137" t="s">
        <v>478</v>
      </c>
      <c r="O15" s="138"/>
      <c r="Q15" s="312" t="s">
        <v>504</v>
      </c>
      <c r="R15" s="313"/>
      <c r="S15" s="313"/>
      <c r="T15" s="314"/>
      <c r="U15" s="58"/>
      <c r="W15" s="57"/>
      <c r="X15" s="73">
        <v>1</v>
      </c>
      <c r="Y15" s="341"/>
      <c r="Z15" s="342"/>
      <c r="AJ15" s="58"/>
      <c r="AL15" s="57"/>
      <c r="AM15" s="43" t="s">
        <v>464</v>
      </c>
      <c r="AN15" s="116"/>
      <c r="AO15" s="116"/>
      <c r="AP15" s="116"/>
      <c r="AQ15" s="21"/>
      <c r="AS15" s="162"/>
      <c r="AT15" s="163"/>
      <c r="AU15" s="163"/>
      <c r="AV15" s="164"/>
      <c r="AX15" s="58"/>
    </row>
    <row r="16" spans="2:50" ht="15.75" thickBot="1" x14ac:dyDescent="0.3">
      <c r="B16" s="57"/>
      <c r="C16" s="14" t="s">
        <v>0</v>
      </c>
      <c r="D16" s="8">
        <v>420</v>
      </c>
      <c r="E16" s="13" t="s">
        <v>51</v>
      </c>
      <c r="G16" s="49" t="s">
        <v>315</v>
      </c>
      <c r="H16" s="8"/>
      <c r="I16" s="58"/>
      <c r="K16" s="57"/>
      <c r="L16" s="139"/>
      <c r="M16" s="140"/>
      <c r="N16" s="141" t="s">
        <v>452</v>
      </c>
      <c r="O16" s="142"/>
      <c r="Q16" s="394"/>
      <c r="R16" s="329"/>
      <c r="S16" s="329"/>
      <c r="T16" s="395"/>
      <c r="U16" s="58"/>
      <c r="W16" s="57"/>
      <c r="X16" s="32"/>
      <c r="Y16" s="341"/>
      <c r="Z16" s="342"/>
      <c r="AA16" s="345" t="s">
        <v>513</v>
      </c>
      <c r="AB16" s="199" t="s">
        <v>500</v>
      </c>
      <c r="AC16" s="151">
        <v>420</v>
      </c>
      <c r="AD16" s="199" t="s">
        <v>557</v>
      </c>
      <c r="AE16" s="151">
        <v>2</v>
      </c>
      <c r="AF16" s="199" t="s">
        <v>535</v>
      </c>
      <c r="AG16" s="195">
        <v>3</v>
      </c>
      <c r="AH16" s="204" t="s">
        <v>561</v>
      </c>
      <c r="AI16" s="203" t="s">
        <v>511</v>
      </c>
      <c r="AJ16" s="58"/>
      <c r="AL16" s="57"/>
      <c r="AM16" s="4" t="s">
        <v>453</v>
      </c>
      <c r="AN16" s="10"/>
      <c r="AO16" s="4"/>
      <c r="AP16" s="115" t="s">
        <v>16</v>
      </c>
      <c r="AQ16" s="10"/>
      <c r="AS16" s="165"/>
      <c r="AT16" s="166"/>
      <c r="AU16" s="166"/>
      <c r="AV16" s="167"/>
      <c r="AX16" s="58"/>
    </row>
    <row r="17" spans="2:50" x14ac:dyDescent="0.25">
      <c r="B17" s="57"/>
      <c r="C17" s="14" t="s">
        <v>320</v>
      </c>
      <c r="D17" s="8">
        <v>316</v>
      </c>
      <c r="E17" s="13" t="s">
        <v>51</v>
      </c>
      <c r="G17" s="49" t="s">
        <v>324</v>
      </c>
      <c r="H17" s="8" t="s">
        <v>33</v>
      </c>
      <c r="I17" s="58"/>
      <c r="K17" s="57"/>
      <c r="Q17" s="394"/>
      <c r="R17" s="329"/>
      <c r="S17" s="329"/>
      <c r="T17" s="395"/>
      <c r="U17" s="58"/>
      <c r="W17" s="57"/>
      <c r="X17" s="32"/>
      <c r="Y17" s="341"/>
      <c r="Z17" s="342"/>
      <c r="AA17" s="346"/>
      <c r="AB17" s="200" t="s">
        <v>501</v>
      </c>
      <c r="AC17" s="153">
        <v>300</v>
      </c>
      <c r="AD17" s="200" t="s">
        <v>558</v>
      </c>
      <c r="AE17" s="153">
        <v>4</v>
      </c>
      <c r="AF17" s="200" t="s">
        <v>548</v>
      </c>
      <c r="AG17" s="196">
        <v>11</v>
      </c>
      <c r="AH17" s="199" t="s">
        <v>529</v>
      </c>
      <c r="AI17" s="205">
        <v>645000</v>
      </c>
      <c r="AJ17" s="58"/>
      <c r="AL17" s="57"/>
      <c r="AM17" s="4" t="s">
        <v>454</v>
      </c>
      <c r="AN17" s="10"/>
      <c r="AO17" s="4"/>
      <c r="AP17" s="115" t="s">
        <v>17</v>
      </c>
      <c r="AQ17" s="10"/>
      <c r="AS17" s="165"/>
      <c r="AT17" s="166"/>
      <c r="AU17" s="166"/>
      <c r="AV17" s="167"/>
      <c r="AX17" s="58"/>
    </row>
    <row r="18" spans="2:50" ht="19.5" thickBot="1" x14ac:dyDescent="0.35">
      <c r="B18" s="57"/>
      <c r="C18" s="14" t="s">
        <v>444</v>
      </c>
      <c r="D18" s="93">
        <v>15</v>
      </c>
      <c r="E18" s="13" t="s">
        <v>51</v>
      </c>
      <c r="I18" s="58"/>
      <c r="K18" s="57"/>
      <c r="L18" s="130" t="s">
        <v>451</v>
      </c>
      <c r="Q18" s="315"/>
      <c r="R18" s="316"/>
      <c r="S18" s="316"/>
      <c r="T18" s="317"/>
      <c r="U18" s="58"/>
      <c r="W18" s="57"/>
      <c r="X18" s="32"/>
      <c r="Y18" s="343"/>
      <c r="Z18" s="344"/>
      <c r="AA18" s="347"/>
      <c r="AB18" s="201" t="s">
        <v>413</v>
      </c>
      <c r="AC18" s="155" t="s">
        <v>7</v>
      </c>
      <c r="AD18" s="201" t="s">
        <v>559</v>
      </c>
      <c r="AE18" s="155">
        <v>3</v>
      </c>
      <c r="AF18" s="201" t="s">
        <v>560</v>
      </c>
      <c r="AG18" s="197" t="s">
        <v>510</v>
      </c>
      <c r="AH18" s="201" t="s">
        <v>562</v>
      </c>
      <c r="AI18" s="198">
        <v>2400</v>
      </c>
      <c r="AJ18" s="58"/>
      <c r="AL18" s="57"/>
      <c r="AM18" s="4" t="s">
        <v>455</v>
      </c>
      <c r="AN18" s="10"/>
      <c r="AO18" s="4"/>
      <c r="AP18" s="115" t="s">
        <v>17</v>
      </c>
      <c r="AQ18" s="10"/>
      <c r="AS18" s="165"/>
      <c r="AT18" s="166"/>
      <c r="AU18" s="166"/>
      <c r="AV18" s="167"/>
      <c r="AX18" s="58"/>
    </row>
    <row r="19" spans="2:50" x14ac:dyDescent="0.25">
      <c r="B19" s="57"/>
      <c r="C19" s="14" t="s">
        <v>197</v>
      </c>
      <c r="D19" s="8">
        <v>2</v>
      </c>
      <c r="E19" s="13"/>
      <c r="I19" s="58"/>
      <c r="K19" s="57"/>
      <c r="U19" s="58"/>
      <c r="W19" s="57"/>
      <c r="X19" s="32"/>
      <c r="AJ19" s="58"/>
      <c r="AL19" s="57"/>
      <c r="AM19" s="4" t="s">
        <v>413</v>
      </c>
      <c r="AN19" s="10"/>
      <c r="AO19" s="4"/>
      <c r="AP19" s="115" t="s">
        <v>459</v>
      </c>
      <c r="AQ19" s="10"/>
      <c r="AS19" s="165"/>
      <c r="AT19" s="166"/>
      <c r="AU19" s="166"/>
      <c r="AV19" s="167"/>
      <c r="AX19" s="58"/>
    </row>
    <row r="20" spans="2:50" ht="15.75" thickBot="1" x14ac:dyDescent="0.3">
      <c r="B20" s="57"/>
      <c r="C20" s="14" t="s">
        <v>32</v>
      </c>
      <c r="D20" s="44" t="s">
        <v>445</v>
      </c>
      <c r="G20" s="43" t="s">
        <v>316</v>
      </c>
      <c r="H20" s="21"/>
      <c r="I20" s="58"/>
      <c r="K20" s="57"/>
      <c r="L20" s="43" t="s">
        <v>464</v>
      </c>
      <c r="M20" s="116"/>
      <c r="N20" s="116"/>
      <c r="O20" s="116"/>
      <c r="P20" s="21"/>
      <c r="R20" s="53" t="s">
        <v>316</v>
      </c>
      <c r="S20" s="117"/>
      <c r="T20" s="21"/>
      <c r="U20" s="58"/>
      <c r="W20" s="57"/>
      <c r="X20" s="32"/>
      <c r="AJ20" s="58"/>
      <c r="AL20" s="57"/>
      <c r="AM20" s="4" t="s">
        <v>456</v>
      </c>
      <c r="AN20" s="10"/>
      <c r="AO20" s="4"/>
      <c r="AP20" s="115" t="s">
        <v>460</v>
      </c>
      <c r="AQ20" s="10"/>
      <c r="AS20" s="165"/>
      <c r="AT20" s="166"/>
      <c r="AU20" s="166"/>
      <c r="AV20" s="167"/>
      <c r="AX20" s="58"/>
    </row>
    <row r="21" spans="2:50" x14ac:dyDescent="0.25">
      <c r="B21" s="57"/>
      <c r="C21" s="14" t="s">
        <v>311</v>
      </c>
      <c r="D21" s="44">
        <v>3</v>
      </c>
      <c r="G21" s="28" t="s">
        <v>10</v>
      </c>
      <c r="H21" s="52"/>
      <c r="I21" s="58"/>
      <c r="K21" s="57"/>
      <c r="L21" s="4" t="s">
        <v>453</v>
      </c>
      <c r="M21" s="10"/>
      <c r="N21" s="4"/>
      <c r="O21" s="115" t="s">
        <v>16</v>
      </c>
      <c r="P21" s="10"/>
      <c r="R21" s="4" t="s">
        <v>10</v>
      </c>
      <c r="S21" s="10"/>
      <c r="T21" s="52"/>
      <c r="U21" s="58"/>
      <c r="W21" s="57"/>
      <c r="X21" s="32"/>
      <c r="Y21" s="339"/>
      <c r="Z21" s="340"/>
      <c r="AA21" s="345"/>
      <c r="AB21" s="348"/>
      <c r="AC21" s="349"/>
      <c r="AD21" s="349"/>
      <c r="AE21" s="349"/>
      <c r="AF21" s="349"/>
      <c r="AG21" s="349"/>
      <c r="AH21" s="349"/>
      <c r="AI21" s="350"/>
      <c r="AJ21" s="58"/>
      <c r="AL21" s="57"/>
      <c r="AM21" s="4" t="s">
        <v>457</v>
      </c>
      <c r="AN21" s="10"/>
      <c r="AO21" s="4"/>
      <c r="AP21" s="115" t="s">
        <v>461</v>
      </c>
      <c r="AQ21" s="10"/>
      <c r="AS21" s="165"/>
      <c r="AT21" s="166"/>
      <c r="AU21" s="166"/>
      <c r="AV21" s="167"/>
      <c r="AX21" s="58"/>
    </row>
    <row r="22" spans="2:50" x14ac:dyDescent="0.25">
      <c r="B22" s="57"/>
      <c r="G22" s="29" t="s">
        <v>11</v>
      </c>
      <c r="H22" s="30" t="s">
        <v>33</v>
      </c>
      <c r="I22" s="58"/>
      <c r="K22" s="57"/>
      <c r="L22" s="4" t="s">
        <v>454</v>
      </c>
      <c r="M22" s="10"/>
      <c r="N22" s="4"/>
      <c r="O22" s="115" t="s">
        <v>17</v>
      </c>
      <c r="P22" s="10"/>
      <c r="R22" s="4" t="s">
        <v>11</v>
      </c>
      <c r="S22" s="10"/>
      <c r="T22" s="30" t="s">
        <v>33</v>
      </c>
      <c r="U22" s="58"/>
      <c r="W22" s="57"/>
      <c r="X22" s="32"/>
      <c r="Y22" s="341"/>
      <c r="Z22" s="342"/>
      <c r="AA22" s="346"/>
      <c r="AB22" s="351"/>
      <c r="AC22" s="324"/>
      <c r="AD22" s="324"/>
      <c r="AE22" s="324"/>
      <c r="AF22" s="324"/>
      <c r="AG22" s="324"/>
      <c r="AH22" s="324"/>
      <c r="AI22" s="352"/>
      <c r="AJ22" s="58"/>
      <c r="AL22" s="57"/>
      <c r="AM22" s="4" t="s">
        <v>458</v>
      </c>
      <c r="AN22" s="10"/>
      <c r="AO22" s="4"/>
      <c r="AP22" s="115">
        <v>3545</v>
      </c>
      <c r="AQ22" s="10"/>
      <c r="AS22" s="168"/>
      <c r="AT22" s="169"/>
      <c r="AU22" s="169"/>
      <c r="AV22" s="170"/>
      <c r="AX22" s="58"/>
    </row>
    <row r="23" spans="2:50" ht="15.75" thickBot="1" x14ac:dyDescent="0.3">
      <c r="B23" s="57"/>
      <c r="C23" s="382" t="s">
        <v>2</v>
      </c>
      <c r="D23" s="383"/>
      <c r="G23" s="29" t="s">
        <v>13</v>
      </c>
      <c r="H23" s="30" t="s">
        <v>33</v>
      </c>
      <c r="I23" s="58"/>
      <c r="K23" s="57"/>
      <c r="L23" s="4" t="s">
        <v>455</v>
      </c>
      <c r="M23" s="10"/>
      <c r="N23" s="4"/>
      <c r="O23" s="115" t="s">
        <v>17</v>
      </c>
      <c r="P23" s="10"/>
      <c r="R23" s="4" t="s">
        <v>13</v>
      </c>
      <c r="S23" s="10"/>
      <c r="T23" s="30" t="s">
        <v>33</v>
      </c>
      <c r="U23" s="58"/>
      <c r="W23" s="57"/>
      <c r="X23" s="32"/>
      <c r="Y23" s="341"/>
      <c r="Z23" s="342"/>
      <c r="AA23" s="347"/>
      <c r="AB23" s="353"/>
      <c r="AC23" s="354"/>
      <c r="AD23" s="354"/>
      <c r="AE23" s="354"/>
      <c r="AF23" s="354"/>
      <c r="AG23" s="354"/>
      <c r="AH23" s="354"/>
      <c r="AI23" s="355"/>
      <c r="AJ23" s="58"/>
      <c r="AL23" s="57"/>
      <c r="AM23" s="72"/>
      <c r="AX23" s="58"/>
    </row>
    <row r="24" spans="2:50" ht="15.75" thickBot="1" x14ac:dyDescent="0.3">
      <c r="B24" s="57"/>
      <c r="C24" s="11" t="s">
        <v>3</v>
      </c>
      <c r="D24" s="8">
        <v>14</v>
      </c>
      <c r="E24" s="13" t="s">
        <v>51</v>
      </c>
      <c r="G24" s="29" t="s">
        <v>12</v>
      </c>
      <c r="H24" s="30"/>
      <c r="I24" s="58"/>
      <c r="K24" s="57"/>
      <c r="L24" s="4" t="s">
        <v>413</v>
      </c>
      <c r="M24" s="10"/>
      <c r="N24" s="4"/>
      <c r="O24" s="115" t="s">
        <v>459</v>
      </c>
      <c r="P24" s="10"/>
      <c r="R24" s="4" t="s">
        <v>12</v>
      </c>
      <c r="S24" s="10"/>
      <c r="T24" s="30"/>
      <c r="U24" s="58"/>
      <c r="W24" s="57"/>
      <c r="X24" s="73">
        <v>2</v>
      </c>
      <c r="Y24" s="341"/>
      <c r="Z24" s="342"/>
      <c r="AJ24" s="58"/>
      <c r="AL24" s="57"/>
      <c r="AN24" s="19" t="s">
        <v>0</v>
      </c>
      <c r="AO24" s="116"/>
      <c r="AP24" s="21"/>
      <c r="AQ24" s="8">
        <v>390</v>
      </c>
      <c r="AT24" s="43" t="s">
        <v>449</v>
      </c>
      <c r="AU24" s="116"/>
      <c r="AV24" s="21"/>
      <c r="AX24" s="58"/>
    </row>
    <row r="25" spans="2:50" x14ac:dyDescent="0.25">
      <c r="B25" s="57"/>
      <c r="C25" s="7" t="s">
        <v>4</v>
      </c>
      <c r="D25" s="8">
        <v>30</v>
      </c>
      <c r="E25" s="13" t="s">
        <v>51</v>
      </c>
      <c r="G25" s="29" t="s">
        <v>115</v>
      </c>
      <c r="H25" s="30" t="s">
        <v>33</v>
      </c>
      <c r="I25" s="58"/>
      <c r="K25" s="57"/>
      <c r="L25" s="4" t="s">
        <v>456</v>
      </c>
      <c r="M25" s="10"/>
      <c r="N25" s="4"/>
      <c r="O25" s="115" t="s">
        <v>460</v>
      </c>
      <c r="P25" s="10"/>
      <c r="R25" s="4" t="s">
        <v>115</v>
      </c>
      <c r="S25" s="10"/>
      <c r="T25" s="30"/>
      <c r="U25" s="58"/>
      <c r="W25" s="57"/>
      <c r="X25" s="32"/>
      <c r="Y25" s="341"/>
      <c r="Z25" s="342"/>
      <c r="AA25" s="345"/>
      <c r="AB25" s="150"/>
      <c r="AC25" s="151"/>
      <c r="AD25" s="150"/>
      <c r="AE25" s="151"/>
      <c r="AF25" s="150"/>
      <c r="AG25" s="151"/>
      <c r="AH25" s="150"/>
      <c r="AI25" s="151"/>
      <c r="AJ25" s="58"/>
      <c r="AL25" s="57"/>
      <c r="AN25" s="19" t="s">
        <v>320</v>
      </c>
      <c r="AO25" s="116"/>
      <c r="AP25" s="21"/>
      <c r="AQ25" s="8">
        <v>310</v>
      </c>
      <c r="AT25" s="178" t="s">
        <v>312</v>
      </c>
      <c r="AU25" s="177"/>
      <c r="AV25" s="179"/>
      <c r="AX25" s="58"/>
    </row>
    <row r="26" spans="2:50" ht="15.75" thickBot="1" x14ac:dyDescent="0.3">
      <c r="B26" s="57"/>
      <c r="D26" s="32"/>
      <c r="G26" s="29" t="s">
        <v>319</v>
      </c>
      <c r="H26" s="30" t="s">
        <v>33</v>
      </c>
      <c r="I26" s="58"/>
      <c r="K26" s="57"/>
      <c r="L26" s="4" t="s">
        <v>457</v>
      </c>
      <c r="M26" s="10"/>
      <c r="N26" s="4"/>
      <c r="O26" s="115" t="s">
        <v>461</v>
      </c>
      <c r="P26" s="10"/>
      <c r="R26" s="124" t="s">
        <v>319</v>
      </c>
      <c r="S26" s="125"/>
      <c r="T26" s="30" t="s">
        <v>33</v>
      </c>
      <c r="U26" s="58"/>
      <c r="W26" s="57"/>
      <c r="X26" s="32"/>
      <c r="Y26" s="341"/>
      <c r="Z26" s="342"/>
      <c r="AA26" s="346"/>
      <c r="AB26" s="152"/>
      <c r="AC26" s="153"/>
      <c r="AD26" s="152"/>
      <c r="AE26" s="153"/>
      <c r="AF26" s="152"/>
      <c r="AG26" s="153"/>
      <c r="AH26" s="157"/>
      <c r="AI26" s="158"/>
      <c r="AJ26" s="58"/>
      <c r="AL26" s="57"/>
      <c r="AN26" s="19" t="s">
        <v>466</v>
      </c>
      <c r="AO26" s="116"/>
      <c r="AP26" s="21"/>
      <c r="AQ26" s="8">
        <v>1980</v>
      </c>
      <c r="AT26" s="178" t="s">
        <v>313</v>
      </c>
      <c r="AU26" s="177"/>
      <c r="AV26" s="179"/>
      <c r="AX26" s="58"/>
    </row>
    <row r="27" spans="2:50" ht="15.75" thickBot="1" x14ac:dyDescent="0.3">
      <c r="B27" s="57"/>
      <c r="C27" s="14" t="s">
        <v>88</v>
      </c>
      <c r="D27" s="8">
        <v>4</v>
      </c>
      <c r="G27" s="29" t="s">
        <v>26</v>
      </c>
      <c r="H27" s="30" t="s">
        <v>33</v>
      </c>
      <c r="I27" s="58"/>
      <c r="K27" s="57"/>
      <c r="L27" s="4" t="s">
        <v>458</v>
      </c>
      <c r="M27" s="10"/>
      <c r="N27" s="4"/>
      <c r="O27" s="115">
        <v>3545</v>
      </c>
      <c r="P27" s="10"/>
      <c r="R27" s="124" t="s">
        <v>26</v>
      </c>
      <c r="S27" s="125"/>
      <c r="T27" s="30"/>
      <c r="U27" s="58"/>
      <c r="W27" s="57"/>
      <c r="X27" s="32"/>
      <c r="Y27" s="343"/>
      <c r="Z27" s="344"/>
      <c r="AA27" s="347"/>
      <c r="AB27" s="154"/>
      <c r="AC27" s="155"/>
      <c r="AD27" s="154"/>
      <c r="AE27" s="155"/>
      <c r="AF27" s="154"/>
      <c r="AG27" s="155"/>
      <c r="AH27" s="356"/>
      <c r="AI27" s="357"/>
      <c r="AJ27" s="58"/>
      <c r="AL27" s="57"/>
      <c r="AN27" s="19" t="s">
        <v>197</v>
      </c>
      <c r="AO27" s="116"/>
      <c r="AP27" s="21"/>
      <c r="AQ27" s="8">
        <v>2</v>
      </c>
      <c r="AT27" s="129" t="s">
        <v>468</v>
      </c>
      <c r="AU27" s="10"/>
      <c r="AV27" s="8" t="s">
        <v>33</v>
      </c>
      <c r="AX27" s="58"/>
    </row>
    <row r="28" spans="2:50" x14ac:dyDescent="0.25">
      <c r="B28" s="57"/>
      <c r="C28" s="14" t="s">
        <v>446</v>
      </c>
      <c r="D28" s="8">
        <v>5.5</v>
      </c>
      <c r="G28" s="12" t="s">
        <v>198</v>
      </c>
      <c r="H28" s="30" t="s">
        <v>33</v>
      </c>
      <c r="I28" s="58"/>
      <c r="K28" s="57"/>
      <c r="R28" s="124" t="s">
        <v>198</v>
      </c>
      <c r="S28" s="125"/>
      <c r="T28" s="30"/>
      <c r="U28" s="58"/>
      <c r="W28" s="57"/>
      <c r="X28" s="32"/>
      <c r="AJ28" s="58"/>
      <c r="AL28" s="57"/>
      <c r="AN28" s="19" t="s">
        <v>32</v>
      </c>
      <c r="AO28" s="116"/>
      <c r="AP28" s="21"/>
      <c r="AQ28" s="44" t="s">
        <v>465</v>
      </c>
      <c r="AT28" s="178" t="s">
        <v>314</v>
      </c>
      <c r="AU28" s="177"/>
      <c r="AV28" s="179"/>
      <c r="AX28" s="58"/>
    </row>
    <row r="29" spans="2:50" ht="15.75" thickBot="1" x14ac:dyDescent="0.3">
      <c r="B29" s="57"/>
      <c r="C29" s="14" t="s">
        <v>447</v>
      </c>
      <c r="D29" s="8">
        <v>3</v>
      </c>
      <c r="I29" s="58"/>
      <c r="K29" s="57"/>
      <c r="U29" s="58"/>
      <c r="W29" s="57"/>
      <c r="X29" s="32"/>
      <c r="AJ29" s="58"/>
      <c r="AL29" s="57"/>
      <c r="AN29" s="19" t="s">
        <v>311</v>
      </c>
      <c r="AO29" s="116"/>
      <c r="AP29" s="21"/>
      <c r="AQ29" s="44">
        <v>3</v>
      </c>
      <c r="AT29" s="178" t="s">
        <v>315</v>
      </c>
      <c r="AU29" s="177"/>
      <c r="AV29" s="179"/>
      <c r="AX29" s="58"/>
    </row>
    <row r="30" spans="2:50" x14ac:dyDescent="0.25">
      <c r="B30" s="57"/>
      <c r="C30" s="14" t="s">
        <v>18</v>
      </c>
      <c r="D30" s="8" t="s">
        <v>33</v>
      </c>
      <c r="I30" s="58"/>
      <c r="K30" s="57"/>
      <c r="L30" s="19" t="s">
        <v>0</v>
      </c>
      <c r="M30" s="116"/>
      <c r="N30" s="21"/>
      <c r="O30" s="8">
        <v>390</v>
      </c>
      <c r="R30" s="128" t="s">
        <v>467</v>
      </c>
      <c r="U30" s="58"/>
      <c r="W30" s="57"/>
      <c r="Y30" s="339"/>
      <c r="Z30" s="340"/>
      <c r="AA30" s="345"/>
      <c r="AB30" s="348"/>
      <c r="AC30" s="349"/>
      <c r="AD30" s="349"/>
      <c r="AE30" s="349"/>
      <c r="AF30" s="349"/>
      <c r="AG30" s="349"/>
      <c r="AH30" s="349"/>
      <c r="AI30" s="350"/>
      <c r="AJ30" s="58"/>
      <c r="AL30" s="57"/>
      <c r="AN30" s="72"/>
      <c r="AT30" s="129" t="s">
        <v>324</v>
      </c>
      <c r="AU30" s="10"/>
      <c r="AV30" s="8" t="s">
        <v>33</v>
      </c>
      <c r="AX30" s="58"/>
    </row>
    <row r="31" spans="2:50" x14ac:dyDescent="0.25">
      <c r="B31" s="57"/>
      <c r="C31" s="14" t="s">
        <v>19</v>
      </c>
      <c r="D31" s="8" t="s">
        <v>33</v>
      </c>
      <c r="G31" s="42" t="s">
        <v>317</v>
      </c>
      <c r="H31" s="22"/>
      <c r="I31" s="58"/>
      <c r="K31" s="57"/>
      <c r="L31" s="19" t="s">
        <v>320</v>
      </c>
      <c r="M31" s="116"/>
      <c r="N31" s="21"/>
      <c r="O31" s="8">
        <v>310</v>
      </c>
      <c r="U31" s="58"/>
      <c r="W31" s="57"/>
      <c r="Y31" s="341"/>
      <c r="Z31" s="342"/>
      <c r="AA31" s="346"/>
      <c r="AB31" s="351"/>
      <c r="AC31" s="324"/>
      <c r="AD31" s="324"/>
      <c r="AE31" s="324"/>
      <c r="AF31" s="324"/>
      <c r="AG31" s="324"/>
      <c r="AH31" s="324"/>
      <c r="AI31" s="352"/>
      <c r="AJ31" s="58"/>
      <c r="AL31" s="57"/>
      <c r="AN31" s="14" t="s">
        <v>88</v>
      </c>
      <c r="AO31" s="116"/>
      <c r="AP31" s="21"/>
      <c r="AQ31" s="8">
        <v>4</v>
      </c>
      <c r="AX31" s="58"/>
    </row>
    <row r="32" spans="2:50" ht="15.75" thickBot="1" x14ac:dyDescent="0.3">
      <c r="B32" s="57"/>
      <c r="C32" s="384" t="s">
        <v>34</v>
      </c>
      <c r="D32" s="8" t="s">
        <v>35</v>
      </c>
      <c r="E32" s="8" t="s">
        <v>33</v>
      </c>
      <c r="G32" s="6" t="s">
        <v>27</v>
      </c>
      <c r="H32" s="51"/>
      <c r="I32" s="58"/>
      <c r="K32" s="57"/>
      <c r="L32" s="19" t="s">
        <v>466</v>
      </c>
      <c r="M32" s="116"/>
      <c r="N32" s="21"/>
      <c r="O32" s="8">
        <v>1980</v>
      </c>
      <c r="R32" s="126" t="s">
        <v>274</v>
      </c>
      <c r="S32" s="127"/>
      <c r="T32" s="125"/>
      <c r="U32" s="58"/>
      <c r="W32" s="57"/>
      <c r="Y32" s="341"/>
      <c r="Z32" s="342"/>
      <c r="AA32" s="347"/>
      <c r="AB32" s="353"/>
      <c r="AC32" s="354"/>
      <c r="AD32" s="354"/>
      <c r="AE32" s="354"/>
      <c r="AF32" s="354"/>
      <c r="AG32" s="354"/>
      <c r="AH32" s="354"/>
      <c r="AI32" s="355"/>
      <c r="AJ32" s="58"/>
      <c r="AL32" s="57"/>
      <c r="AN32" s="14" t="s">
        <v>446</v>
      </c>
      <c r="AO32" s="116"/>
      <c r="AP32" s="21"/>
      <c r="AQ32" s="8">
        <v>4</v>
      </c>
      <c r="AT32" s="126" t="s">
        <v>274</v>
      </c>
      <c r="AU32" s="127"/>
      <c r="AV32" s="125"/>
      <c r="AX32" s="58"/>
    </row>
    <row r="33" spans="2:50" ht="15.75" thickBot="1" x14ac:dyDescent="0.3">
      <c r="B33" s="57"/>
      <c r="C33" s="385"/>
      <c r="D33" s="8" t="s">
        <v>448</v>
      </c>
      <c r="E33" s="8" t="s">
        <v>33</v>
      </c>
      <c r="G33" s="6" t="s">
        <v>196</v>
      </c>
      <c r="H33" s="8"/>
      <c r="I33" s="58"/>
      <c r="K33" s="57"/>
      <c r="L33" s="19" t="s">
        <v>197</v>
      </c>
      <c r="M33" s="116"/>
      <c r="N33" s="21"/>
      <c r="O33" s="8">
        <v>2</v>
      </c>
      <c r="R33" s="63" t="s">
        <v>27</v>
      </c>
      <c r="S33" s="10"/>
      <c r="T33" s="52"/>
      <c r="U33" s="58"/>
      <c r="W33" s="57"/>
      <c r="X33" s="73">
        <v>3</v>
      </c>
      <c r="Y33" s="341"/>
      <c r="Z33" s="342"/>
      <c r="AJ33" s="58"/>
      <c r="AL33" s="57"/>
      <c r="AN33" s="14" t="s">
        <v>480</v>
      </c>
      <c r="AO33" s="116"/>
      <c r="AP33" s="21"/>
      <c r="AQ33" s="8">
        <v>2</v>
      </c>
      <c r="AT33" s="180" t="s">
        <v>27</v>
      </c>
      <c r="AU33" s="177"/>
      <c r="AV33" s="181"/>
      <c r="AX33" s="58"/>
    </row>
    <row r="34" spans="2:50" x14ac:dyDescent="0.25">
      <c r="B34" s="57"/>
      <c r="C34" s="14" t="s">
        <v>322</v>
      </c>
      <c r="D34" s="8" t="s">
        <v>33</v>
      </c>
      <c r="G34" s="6" t="s">
        <v>23</v>
      </c>
      <c r="H34" s="8" t="s">
        <v>33</v>
      </c>
      <c r="I34" s="58"/>
      <c r="K34" s="57"/>
      <c r="L34" s="19" t="s">
        <v>32</v>
      </c>
      <c r="M34" s="116"/>
      <c r="N34" s="21"/>
      <c r="O34" s="44" t="s">
        <v>465</v>
      </c>
      <c r="R34" s="63" t="s">
        <v>196</v>
      </c>
      <c r="S34" s="10"/>
      <c r="T34" s="30"/>
      <c r="U34" s="58"/>
      <c r="W34" s="57"/>
      <c r="Y34" s="341"/>
      <c r="Z34" s="342"/>
      <c r="AA34" s="345"/>
      <c r="AB34" s="150"/>
      <c r="AC34" s="151"/>
      <c r="AD34" s="150"/>
      <c r="AE34" s="151"/>
      <c r="AF34" s="150"/>
      <c r="AG34" s="151"/>
      <c r="AH34" s="150"/>
      <c r="AI34" s="151"/>
      <c r="AJ34" s="58"/>
      <c r="AL34" s="57"/>
      <c r="AN34" s="14" t="s">
        <v>18</v>
      </c>
      <c r="AO34" s="116"/>
      <c r="AP34" s="21"/>
      <c r="AQ34" s="8" t="s">
        <v>33</v>
      </c>
      <c r="AT34" s="180" t="s">
        <v>196</v>
      </c>
      <c r="AU34" s="177"/>
      <c r="AV34" s="174"/>
      <c r="AX34" s="58"/>
    </row>
    <row r="35" spans="2:50" ht="15.75" thickBot="1" x14ac:dyDescent="0.3">
      <c r="B35" s="57"/>
      <c r="C35" s="14" t="s">
        <v>20</v>
      </c>
      <c r="D35" s="8" t="s">
        <v>33</v>
      </c>
      <c r="G35" s="6" t="s">
        <v>28</v>
      </c>
      <c r="H35" s="8"/>
      <c r="I35" s="58"/>
      <c r="K35" s="57"/>
      <c r="L35" s="19" t="s">
        <v>311</v>
      </c>
      <c r="M35" s="116"/>
      <c r="N35" s="21"/>
      <c r="O35" s="44">
        <v>3</v>
      </c>
      <c r="R35" s="63" t="s">
        <v>23</v>
      </c>
      <c r="S35" s="10"/>
      <c r="T35" s="30"/>
      <c r="U35" s="58"/>
      <c r="W35" s="57"/>
      <c r="Y35" s="341"/>
      <c r="Z35" s="342"/>
      <c r="AA35" s="346"/>
      <c r="AB35" s="152"/>
      <c r="AC35" s="153"/>
      <c r="AD35" s="152"/>
      <c r="AE35" s="153"/>
      <c r="AF35" s="152"/>
      <c r="AG35" s="153"/>
      <c r="AH35" s="157"/>
      <c r="AI35" s="158"/>
      <c r="AJ35" s="58"/>
      <c r="AL35" s="57"/>
      <c r="AN35" s="171" t="s">
        <v>19</v>
      </c>
      <c r="AO35" s="172"/>
      <c r="AP35" s="173"/>
      <c r="AQ35" s="174"/>
      <c r="AT35" s="180" t="s">
        <v>23</v>
      </c>
      <c r="AU35" s="177"/>
      <c r="AV35" s="174"/>
      <c r="AX35" s="58"/>
    </row>
    <row r="36" spans="2:50" ht="15.75" thickBot="1" x14ac:dyDescent="0.3">
      <c r="B36" s="57"/>
      <c r="C36" s="14" t="s">
        <v>21</v>
      </c>
      <c r="D36" s="8" t="s">
        <v>33</v>
      </c>
      <c r="G36" s="6" t="s">
        <v>29</v>
      </c>
      <c r="H36" s="8" t="s">
        <v>33</v>
      </c>
      <c r="I36" s="58"/>
      <c r="K36" s="57"/>
      <c r="R36" s="63" t="s">
        <v>28</v>
      </c>
      <c r="S36" s="10"/>
      <c r="T36" s="30"/>
      <c r="U36" s="58"/>
      <c r="W36" s="57"/>
      <c r="Y36" s="343"/>
      <c r="Z36" s="344"/>
      <c r="AA36" s="347"/>
      <c r="AB36" s="154"/>
      <c r="AC36" s="155"/>
      <c r="AD36" s="154"/>
      <c r="AE36" s="155"/>
      <c r="AF36" s="154"/>
      <c r="AG36" s="155"/>
      <c r="AH36" s="356"/>
      <c r="AI36" s="357"/>
      <c r="AJ36" s="58"/>
      <c r="AL36" s="57"/>
      <c r="AN36" s="20" t="s">
        <v>34</v>
      </c>
      <c r="AO36" s="117"/>
      <c r="AP36" s="118" t="s">
        <v>35</v>
      </c>
      <c r="AQ36" s="30"/>
      <c r="AT36" s="180" t="s">
        <v>28</v>
      </c>
      <c r="AU36" s="177"/>
      <c r="AV36" s="174"/>
      <c r="AX36" s="58"/>
    </row>
    <row r="37" spans="2:50" x14ac:dyDescent="0.25">
      <c r="B37" s="57"/>
      <c r="C37" s="14" t="s">
        <v>22</v>
      </c>
      <c r="D37" s="8" t="s">
        <v>33</v>
      </c>
      <c r="G37" s="6" t="s">
        <v>30</v>
      </c>
      <c r="H37" s="8" t="s">
        <v>33</v>
      </c>
      <c r="I37" s="58"/>
      <c r="K37" s="57"/>
      <c r="L37" s="19" t="s">
        <v>482</v>
      </c>
      <c r="M37" s="21"/>
      <c r="O37" s="19" t="s">
        <v>2</v>
      </c>
      <c r="P37" s="21"/>
      <c r="R37" s="63" t="s">
        <v>29</v>
      </c>
      <c r="S37" s="10"/>
      <c r="T37" s="30" t="s">
        <v>33</v>
      </c>
      <c r="U37" s="58"/>
      <c r="W37" s="57"/>
      <c r="AJ37" s="58"/>
      <c r="AL37" s="57"/>
      <c r="AN37" s="119"/>
      <c r="AO37" s="120"/>
      <c r="AP37" s="121" t="s">
        <v>448</v>
      </c>
      <c r="AQ37" s="30" t="s">
        <v>33</v>
      </c>
      <c r="AT37" s="63" t="s">
        <v>29</v>
      </c>
      <c r="AU37" s="10"/>
      <c r="AV37" s="30" t="s">
        <v>33</v>
      </c>
      <c r="AX37" s="58"/>
    </row>
    <row r="38" spans="2:50" ht="15.75" thickBot="1" x14ac:dyDescent="0.3">
      <c r="B38" s="57"/>
      <c r="C38" s="14" t="s">
        <v>23</v>
      </c>
      <c r="D38" s="8"/>
      <c r="G38" s="6" t="s">
        <v>199</v>
      </c>
      <c r="H38" s="8"/>
      <c r="I38" s="58"/>
      <c r="K38" s="57"/>
      <c r="L38" s="3" t="s">
        <v>398</v>
      </c>
      <c r="M38" s="8" t="s">
        <v>33</v>
      </c>
      <c r="O38" s="11" t="s">
        <v>3</v>
      </c>
      <c r="P38" s="8">
        <v>13</v>
      </c>
      <c r="R38" s="63" t="s">
        <v>30</v>
      </c>
      <c r="S38" s="10"/>
      <c r="T38" s="30" t="s">
        <v>33</v>
      </c>
      <c r="U38" s="58"/>
      <c r="W38" s="57"/>
      <c r="AJ38" s="58"/>
      <c r="AL38" s="57"/>
      <c r="AN38" s="119" t="s">
        <v>322</v>
      </c>
      <c r="AO38" s="120"/>
      <c r="AP38" s="121"/>
      <c r="AQ38" s="30" t="s">
        <v>33</v>
      </c>
      <c r="AT38" s="63" t="s">
        <v>30</v>
      </c>
      <c r="AU38" s="10"/>
      <c r="AV38" s="30" t="s">
        <v>33</v>
      </c>
      <c r="AX38" s="58"/>
    </row>
    <row r="39" spans="2:50" x14ac:dyDescent="0.25">
      <c r="B39" s="57"/>
      <c r="C39" s="14" t="s">
        <v>469</v>
      </c>
      <c r="D39" s="3"/>
      <c r="G39" s="7" t="s">
        <v>31</v>
      </c>
      <c r="H39" s="8" t="s">
        <v>33</v>
      </c>
      <c r="I39" s="58"/>
      <c r="K39" s="57"/>
      <c r="L39" s="3" t="s">
        <v>399</v>
      </c>
      <c r="M39" s="44" t="s">
        <v>33</v>
      </c>
      <c r="O39" s="7" t="s">
        <v>4</v>
      </c>
      <c r="P39" s="8">
        <v>30</v>
      </c>
      <c r="R39" s="63" t="s">
        <v>199</v>
      </c>
      <c r="S39" s="10"/>
      <c r="T39" s="30" t="s">
        <v>33</v>
      </c>
      <c r="U39" s="58"/>
      <c r="W39" s="57"/>
      <c r="Y39" s="339"/>
      <c r="Z39" s="340"/>
      <c r="AA39" s="345"/>
      <c r="AB39" s="348"/>
      <c r="AC39" s="349"/>
      <c r="AD39" s="349"/>
      <c r="AE39" s="349"/>
      <c r="AF39" s="349"/>
      <c r="AG39" s="349"/>
      <c r="AH39" s="349"/>
      <c r="AI39" s="350"/>
      <c r="AJ39" s="58"/>
      <c r="AL39" s="57"/>
      <c r="AN39" s="19" t="s">
        <v>20</v>
      </c>
      <c r="AO39" s="116"/>
      <c r="AP39" s="21"/>
      <c r="AQ39" s="30" t="s">
        <v>33</v>
      </c>
      <c r="AT39" s="63" t="s">
        <v>199</v>
      </c>
      <c r="AU39" s="10"/>
      <c r="AV39" s="30" t="s">
        <v>33</v>
      </c>
      <c r="AX39" s="58"/>
    </row>
    <row r="40" spans="2:50" x14ac:dyDescent="0.25">
      <c r="B40" s="57"/>
      <c r="I40" s="58"/>
      <c r="K40" s="57"/>
      <c r="M40" s="32"/>
      <c r="R40" s="63" t="s">
        <v>31</v>
      </c>
      <c r="S40" s="10"/>
      <c r="T40" s="30" t="s">
        <v>33</v>
      </c>
      <c r="U40" s="58"/>
      <c r="W40" s="57"/>
      <c r="Y40" s="341"/>
      <c r="Z40" s="342"/>
      <c r="AA40" s="346"/>
      <c r="AB40" s="351"/>
      <c r="AC40" s="324"/>
      <c r="AD40" s="324"/>
      <c r="AE40" s="324"/>
      <c r="AF40" s="324"/>
      <c r="AG40" s="324"/>
      <c r="AH40" s="324"/>
      <c r="AI40" s="352"/>
      <c r="AJ40" s="58"/>
      <c r="AL40" s="57"/>
      <c r="AN40" s="19" t="s">
        <v>21</v>
      </c>
      <c r="AO40" s="116"/>
      <c r="AP40" s="21"/>
      <c r="AQ40" s="30" t="s">
        <v>33</v>
      </c>
      <c r="AT40" s="63" t="s">
        <v>31</v>
      </c>
      <c r="AU40" s="10"/>
      <c r="AV40" s="30" t="s">
        <v>33</v>
      </c>
      <c r="AX40" s="58"/>
    </row>
    <row r="41" spans="2:50" ht="15.75" thickBot="1" x14ac:dyDescent="0.3">
      <c r="B41" s="57"/>
      <c r="C41" s="53" t="s">
        <v>24</v>
      </c>
      <c r="D41" s="21"/>
      <c r="I41" s="58"/>
      <c r="K41" s="57"/>
      <c r="L41" s="14" t="s">
        <v>88</v>
      </c>
      <c r="M41" s="116"/>
      <c r="N41" s="21"/>
      <c r="O41" s="8">
        <v>4</v>
      </c>
      <c r="U41" s="58"/>
      <c r="W41" s="57"/>
      <c r="Y41" s="341"/>
      <c r="Z41" s="342"/>
      <c r="AA41" s="347"/>
      <c r="AB41" s="353"/>
      <c r="AC41" s="354"/>
      <c r="AD41" s="354"/>
      <c r="AE41" s="354"/>
      <c r="AF41" s="354"/>
      <c r="AG41" s="354"/>
      <c r="AH41" s="354"/>
      <c r="AI41" s="355"/>
      <c r="AJ41" s="58"/>
      <c r="AL41" s="57"/>
      <c r="AN41" s="175" t="s">
        <v>22</v>
      </c>
      <c r="AO41" s="176"/>
      <c r="AP41" s="177"/>
      <c r="AQ41" s="174"/>
      <c r="AX41" s="58"/>
    </row>
    <row r="42" spans="2:50" ht="15.75" thickBot="1" x14ac:dyDescent="0.3">
      <c r="B42" s="57"/>
      <c r="C42" s="11" t="s">
        <v>193</v>
      </c>
      <c r="D42" s="30" t="s">
        <v>33</v>
      </c>
      <c r="I42" s="58"/>
      <c r="K42" s="57"/>
      <c r="L42" s="14" t="s">
        <v>446</v>
      </c>
      <c r="M42" s="116"/>
      <c r="N42" s="21"/>
      <c r="O42" s="8">
        <v>4</v>
      </c>
      <c r="U42" s="58"/>
      <c r="W42" s="57"/>
      <c r="X42" s="73">
        <v>4</v>
      </c>
      <c r="Y42" s="341"/>
      <c r="Z42" s="342"/>
      <c r="AJ42" s="58"/>
      <c r="AL42" s="57"/>
      <c r="AN42" s="175" t="s">
        <v>23</v>
      </c>
      <c r="AO42" s="176"/>
      <c r="AP42" s="177"/>
      <c r="AQ42" s="174"/>
      <c r="AT42" s="41" t="s">
        <v>321</v>
      </c>
      <c r="AU42" s="116"/>
      <c r="AV42" s="21"/>
      <c r="AX42" s="58"/>
    </row>
    <row r="43" spans="2:50" x14ac:dyDescent="0.25">
      <c r="B43" s="57"/>
      <c r="C43" s="6" t="s">
        <v>194</v>
      </c>
      <c r="D43" s="30"/>
      <c r="I43" s="58"/>
      <c r="K43" s="57"/>
      <c r="L43" s="14" t="s">
        <v>480</v>
      </c>
      <c r="M43" s="116"/>
      <c r="N43" s="21"/>
      <c r="O43" s="8">
        <v>2</v>
      </c>
      <c r="R43" s="43" t="s">
        <v>449</v>
      </c>
      <c r="S43" s="116"/>
      <c r="T43" s="21"/>
      <c r="U43" s="58"/>
      <c r="W43" s="57"/>
      <c r="Y43" s="341"/>
      <c r="Z43" s="342"/>
      <c r="AA43" s="345"/>
      <c r="AB43" s="150"/>
      <c r="AC43" s="151"/>
      <c r="AD43" s="150"/>
      <c r="AE43" s="151"/>
      <c r="AF43" s="150"/>
      <c r="AG43" s="151"/>
      <c r="AH43" s="150"/>
      <c r="AI43" s="151"/>
      <c r="AJ43" s="58"/>
      <c r="AL43" s="57"/>
      <c r="AN43" s="175" t="s">
        <v>470</v>
      </c>
      <c r="AO43" s="176"/>
      <c r="AP43" s="177"/>
      <c r="AQ43" s="174"/>
      <c r="AT43" s="180" t="s">
        <v>190</v>
      </c>
      <c r="AU43" s="176"/>
      <c r="AV43" s="179"/>
      <c r="AX43" s="58"/>
    </row>
    <row r="44" spans="2:50" ht="15.75" thickBot="1" x14ac:dyDescent="0.3">
      <c r="B44" s="57"/>
      <c r="C44" s="7" t="s">
        <v>195</v>
      </c>
      <c r="D44" s="30"/>
      <c r="I44" s="58"/>
      <c r="K44" s="57"/>
      <c r="L44" s="14" t="s">
        <v>18</v>
      </c>
      <c r="M44" s="116"/>
      <c r="N44" s="21"/>
      <c r="O44" s="8" t="s">
        <v>33</v>
      </c>
      <c r="R44" s="129" t="s">
        <v>312</v>
      </c>
      <c r="S44" s="10"/>
      <c r="T44" s="8"/>
      <c r="U44" s="58"/>
      <c r="W44" s="57"/>
      <c r="Y44" s="341"/>
      <c r="Z44" s="342"/>
      <c r="AA44" s="346"/>
      <c r="AB44" s="152"/>
      <c r="AC44" s="153"/>
      <c r="AD44" s="152"/>
      <c r="AE44" s="153"/>
      <c r="AF44" s="152"/>
      <c r="AG44" s="153"/>
      <c r="AH44" s="157"/>
      <c r="AI44" s="158"/>
      <c r="AJ44" s="58"/>
      <c r="AL44" s="57"/>
      <c r="AN44" s="175" t="s">
        <v>481</v>
      </c>
      <c r="AO44" s="176"/>
      <c r="AP44" s="177"/>
      <c r="AQ44" s="174"/>
      <c r="AT44" s="180" t="s">
        <v>191</v>
      </c>
      <c r="AU44" s="176"/>
      <c r="AV44" s="179"/>
      <c r="AX44" s="58"/>
    </row>
    <row r="45" spans="2:50" ht="15.75" thickBot="1" x14ac:dyDescent="0.3">
      <c r="B45" s="57"/>
      <c r="C45" s="2"/>
      <c r="I45" s="58"/>
      <c r="K45" s="57"/>
      <c r="L45" s="20" t="s">
        <v>19</v>
      </c>
      <c r="M45" s="117"/>
      <c r="N45" s="118"/>
      <c r="O45" s="30"/>
      <c r="R45" s="129" t="s">
        <v>313</v>
      </c>
      <c r="S45" s="10"/>
      <c r="T45" s="8"/>
      <c r="U45" s="58"/>
      <c r="W45" s="57"/>
      <c r="Y45" s="343"/>
      <c r="Z45" s="344"/>
      <c r="AA45" s="347"/>
      <c r="AB45" s="154"/>
      <c r="AC45" s="155"/>
      <c r="AD45" s="154"/>
      <c r="AE45" s="155"/>
      <c r="AF45" s="154"/>
      <c r="AG45" s="155"/>
      <c r="AH45" s="356"/>
      <c r="AI45" s="357"/>
      <c r="AJ45" s="58"/>
      <c r="AL45" s="57"/>
      <c r="AT45" s="180" t="s">
        <v>187</v>
      </c>
      <c r="AU45" s="176"/>
      <c r="AV45" s="179"/>
      <c r="AX45" s="58"/>
    </row>
    <row r="46" spans="2:50" x14ac:dyDescent="0.25">
      <c r="B46" s="57"/>
      <c r="C46" s="41" t="s">
        <v>321</v>
      </c>
      <c r="I46" s="58"/>
      <c r="K46" s="57"/>
      <c r="L46" s="20" t="s">
        <v>34</v>
      </c>
      <c r="M46" s="117"/>
      <c r="N46" s="118" t="s">
        <v>35</v>
      </c>
      <c r="O46" s="30"/>
      <c r="R46" s="129" t="s">
        <v>468</v>
      </c>
      <c r="S46" s="10"/>
      <c r="T46" s="8" t="s">
        <v>33</v>
      </c>
      <c r="U46" s="58"/>
      <c r="W46" s="57"/>
      <c r="AJ46" s="58"/>
      <c r="AL46" s="57"/>
      <c r="AT46" s="63" t="s">
        <v>188</v>
      </c>
      <c r="AU46" s="62"/>
      <c r="AV46" s="31" t="s">
        <v>33</v>
      </c>
      <c r="AX46" s="58"/>
    </row>
    <row r="47" spans="2:50" x14ac:dyDescent="0.25">
      <c r="B47" s="57"/>
      <c r="C47" s="5" t="s">
        <v>190</v>
      </c>
      <c r="D47" s="8"/>
      <c r="I47" s="58"/>
      <c r="K47" s="57"/>
      <c r="L47" s="119"/>
      <c r="M47" s="120"/>
      <c r="N47" s="121" t="s">
        <v>448</v>
      </c>
      <c r="O47" s="30" t="s">
        <v>33</v>
      </c>
      <c r="R47" s="129" t="s">
        <v>314</v>
      </c>
      <c r="S47" s="10"/>
      <c r="T47" s="8"/>
      <c r="U47" s="58"/>
      <c r="W47" s="57"/>
      <c r="AJ47" s="58"/>
      <c r="AL47" s="57"/>
      <c r="AT47" s="63" t="s">
        <v>192</v>
      </c>
      <c r="AU47" s="62"/>
      <c r="AV47" s="31" t="s">
        <v>33</v>
      </c>
      <c r="AX47" s="58"/>
    </row>
    <row r="48" spans="2:50" x14ac:dyDescent="0.25">
      <c r="B48" s="57"/>
      <c r="C48" s="5" t="s">
        <v>191</v>
      </c>
      <c r="D48" s="8"/>
      <c r="I48" s="58"/>
      <c r="K48" s="57"/>
      <c r="L48" s="119" t="s">
        <v>322</v>
      </c>
      <c r="M48" s="120"/>
      <c r="N48" s="121"/>
      <c r="O48" s="30" t="s">
        <v>33</v>
      </c>
      <c r="R48" s="129" t="s">
        <v>315</v>
      </c>
      <c r="S48" s="10"/>
      <c r="T48" s="8"/>
      <c r="U48" s="58"/>
      <c r="W48" s="57"/>
      <c r="X48" s="36" t="s">
        <v>519</v>
      </c>
      <c r="AJ48" s="58"/>
      <c r="AL48" s="57"/>
      <c r="AX48" s="58"/>
    </row>
    <row r="49" spans="2:50" x14ac:dyDescent="0.25">
      <c r="B49" s="57"/>
      <c r="C49" s="5" t="s">
        <v>187</v>
      </c>
      <c r="D49" s="8"/>
      <c r="I49" s="58"/>
      <c r="K49" s="57"/>
      <c r="L49" s="19" t="s">
        <v>20</v>
      </c>
      <c r="M49" s="116"/>
      <c r="N49" s="21"/>
      <c r="O49" s="30" t="s">
        <v>33</v>
      </c>
      <c r="R49" s="129" t="s">
        <v>324</v>
      </c>
      <c r="S49" s="10"/>
      <c r="T49" s="8" t="s">
        <v>33</v>
      </c>
      <c r="U49" s="58"/>
      <c r="W49" s="57"/>
      <c r="AJ49" s="58"/>
      <c r="AL49" s="57"/>
      <c r="AM49" s="166"/>
      <c r="AN49" s="166"/>
      <c r="AO49" s="166"/>
      <c r="AQ49" s="166"/>
      <c r="AR49" s="166"/>
      <c r="AS49" s="166"/>
      <c r="AU49" s="166"/>
      <c r="AV49" s="166"/>
      <c r="AW49" s="166"/>
      <c r="AX49" s="58"/>
    </row>
    <row r="50" spans="2:50" x14ac:dyDescent="0.25">
      <c r="B50" s="57"/>
      <c r="C50" s="5" t="s">
        <v>188</v>
      </c>
      <c r="D50" s="31" t="s">
        <v>33</v>
      </c>
      <c r="I50" s="58"/>
      <c r="K50" s="57"/>
      <c r="L50" s="19" t="s">
        <v>21</v>
      </c>
      <c r="M50" s="116"/>
      <c r="N50" s="21"/>
      <c r="O50" s="30" t="s">
        <v>33</v>
      </c>
      <c r="U50" s="58"/>
      <c r="W50" s="57"/>
      <c r="X50" s="32" t="s">
        <v>514</v>
      </c>
      <c r="Y50" t="s">
        <v>518</v>
      </c>
      <c r="AJ50" s="58"/>
      <c r="AL50" s="57"/>
      <c r="AM50" s="166"/>
      <c r="AN50" s="166"/>
      <c r="AO50" s="166"/>
      <c r="AQ50" s="166"/>
      <c r="AR50" s="166"/>
      <c r="AS50" s="166"/>
      <c r="AU50" s="166"/>
      <c r="AV50" s="166"/>
      <c r="AW50" s="166"/>
      <c r="AX50" s="58"/>
    </row>
    <row r="51" spans="2:50" x14ac:dyDescent="0.25">
      <c r="B51" s="57"/>
      <c r="C51" s="5" t="s">
        <v>192</v>
      </c>
      <c r="D51" s="31" t="s">
        <v>33</v>
      </c>
      <c r="I51" s="58"/>
      <c r="K51" s="57"/>
      <c r="L51" s="19" t="s">
        <v>22</v>
      </c>
      <c r="M51" s="116"/>
      <c r="N51" s="21"/>
      <c r="O51" s="30"/>
      <c r="U51" s="58"/>
      <c r="W51" s="57"/>
      <c r="X51" s="32" t="s">
        <v>515</v>
      </c>
      <c r="Y51" t="s">
        <v>520</v>
      </c>
      <c r="AJ51" s="58"/>
      <c r="AL51" s="57"/>
      <c r="AM51" s="166"/>
      <c r="AN51" s="166"/>
      <c r="AO51" s="166"/>
      <c r="AQ51" s="166"/>
      <c r="AR51" s="166"/>
      <c r="AS51" s="166"/>
      <c r="AU51" s="166"/>
      <c r="AV51" s="166"/>
      <c r="AW51" s="166"/>
      <c r="AX51" s="58"/>
    </row>
    <row r="52" spans="2:50" x14ac:dyDescent="0.25">
      <c r="B52" s="57"/>
      <c r="I52" s="58"/>
      <c r="K52" s="57"/>
      <c r="L52" s="19" t="s">
        <v>23</v>
      </c>
      <c r="M52" s="116"/>
      <c r="N52" s="21"/>
      <c r="O52" s="30"/>
      <c r="U52" s="58"/>
      <c r="W52" s="57"/>
      <c r="X52" s="32" t="s">
        <v>516</v>
      </c>
      <c r="Y52" t="s">
        <v>521</v>
      </c>
      <c r="AJ52" s="58"/>
      <c r="AL52" s="57"/>
      <c r="AM52" s="166"/>
      <c r="AN52" s="166" t="s">
        <v>403</v>
      </c>
      <c r="AO52" s="166"/>
      <c r="AQ52" s="166"/>
      <c r="AR52" s="166" t="s">
        <v>406</v>
      </c>
      <c r="AS52" s="166"/>
      <c r="AU52" s="166"/>
      <c r="AV52" s="166" t="s">
        <v>409</v>
      </c>
      <c r="AW52" s="166"/>
      <c r="AX52" s="58"/>
    </row>
    <row r="53" spans="2:50" ht="15.75" thickBot="1" x14ac:dyDescent="0.3">
      <c r="B53" s="59"/>
      <c r="C53" s="60"/>
      <c r="D53" s="60"/>
      <c r="E53" s="60"/>
      <c r="F53" s="60"/>
      <c r="G53" s="60"/>
      <c r="H53" s="60"/>
      <c r="I53" s="61"/>
      <c r="K53" s="57"/>
      <c r="L53" s="19" t="s">
        <v>470</v>
      </c>
      <c r="M53" s="116"/>
      <c r="N53" s="21"/>
      <c r="O53" s="30"/>
      <c r="R53" s="41" t="s">
        <v>321</v>
      </c>
      <c r="S53" s="116"/>
      <c r="T53" s="21"/>
      <c r="U53" s="58"/>
      <c r="W53" s="57"/>
      <c r="X53" s="32"/>
      <c r="Z53" s="190" t="s">
        <v>530</v>
      </c>
      <c r="AJ53" s="58"/>
      <c r="AL53" s="57"/>
      <c r="AM53" s="166"/>
      <c r="AN53" s="166"/>
      <c r="AO53" s="166"/>
      <c r="AQ53" s="166"/>
      <c r="AR53" s="166"/>
      <c r="AS53" s="166"/>
      <c r="AU53" s="166"/>
      <c r="AV53" s="166"/>
      <c r="AW53" s="166"/>
      <c r="AX53" s="58"/>
    </row>
    <row r="54" spans="2:50" x14ac:dyDescent="0.25">
      <c r="K54" s="57"/>
      <c r="L54" s="19" t="s">
        <v>481</v>
      </c>
      <c r="M54" s="116"/>
      <c r="N54" s="21"/>
      <c r="O54" s="30"/>
      <c r="R54" s="63" t="s">
        <v>190</v>
      </c>
      <c r="S54" s="62"/>
      <c r="T54" s="8"/>
      <c r="U54" s="58"/>
      <c r="W54" s="57"/>
      <c r="X54" s="32" t="s">
        <v>517</v>
      </c>
      <c r="Y54" s="36" t="s">
        <v>531</v>
      </c>
      <c r="AJ54" s="58"/>
      <c r="AL54" s="57"/>
      <c r="AM54" s="166"/>
      <c r="AN54" s="166"/>
      <c r="AO54" s="166"/>
      <c r="AQ54" s="166"/>
      <c r="AR54" s="166"/>
      <c r="AS54" s="166"/>
      <c r="AU54" s="166"/>
      <c r="AV54" s="166"/>
      <c r="AW54" s="166"/>
      <c r="AX54" s="58"/>
    </row>
    <row r="55" spans="2:50" x14ac:dyDescent="0.25">
      <c r="K55" s="57"/>
      <c r="R55" s="63" t="s">
        <v>191</v>
      </c>
      <c r="S55" s="62"/>
      <c r="T55" s="8"/>
      <c r="U55" s="58"/>
      <c r="W55" s="57"/>
      <c r="AJ55" s="58"/>
      <c r="AL55" s="57"/>
      <c r="AM55" s="166"/>
      <c r="AN55" s="166"/>
      <c r="AO55" s="166"/>
      <c r="AQ55" s="166"/>
      <c r="AR55" s="166"/>
      <c r="AS55" s="166"/>
      <c r="AU55" s="166"/>
      <c r="AV55" s="166"/>
      <c r="AW55" s="166"/>
      <c r="AX55" s="58"/>
    </row>
    <row r="56" spans="2:50" ht="15.75" thickBot="1" x14ac:dyDescent="0.3">
      <c r="K56" s="57"/>
      <c r="L56" s="43" t="s">
        <v>24</v>
      </c>
      <c r="M56" s="116"/>
      <c r="N56" s="116"/>
      <c r="O56" s="21"/>
      <c r="R56" s="63" t="s">
        <v>187</v>
      </c>
      <c r="S56" s="62"/>
      <c r="T56" s="8"/>
      <c r="U56" s="58"/>
      <c r="W56" s="59"/>
      <c r="X56" s="60"/>
      <c r="Y56" s="60"/>
      <c r="Z56" s="60"/>
      <c r="AA56" s="60"/>
      <c r="AB56" s="60"/>
      <c r="AC56" s="60"/>
      <c r="AD56" s="60"/>
      <c r="AE56" s="60"/>
      <c r="AF56" s="60"/>
      <c r="AG56" s="60"/>
      <c r="AH56" s="60"/>
      <c r="AI56" s="60"/>
      <c r="AJ56" s="61"/>
      <c r="AL56" s="59"/>
      <c r="AM56" s="60"/>
      <c r="AN56" s="60"/>
      <c r="AO56" s="60"/>
      <c r="AP56" s="60"/>
      <c r="AQ56" s="60"/>
      <c r="AR56" s="60"/>
      <c r="AS56" s="60"/>
      <c r="AT56" s="60"/>
      <c r="AU56" s="60"/>
      <c r="AV56" s="60"/>
      <c r="AW56" s="60"/>
      <c r="AX56" s="61"/>
    </row>
    <row r="57" spans="2:50" x14ac:dyDescent="0.25">
      <c r="K57" s="57"/>
      <c r="L57" s="122" t="s">
        <v>193</v>
      </c>
      <c r="M57" s="111"/>
      <c r="N57" s="81"/>
      <c r="O57" s="52"/>
      <c r="R57" s="63" t="s">
        <v>188</v>
      </c>
      <c r="S57" s="62"/>
      <c r="T57" s="31" t="s">
        <v>33</v>
      </c>
      <c r="U57" s="58"/>
    </row>
    <row r="58" spans="2:50" x14ac:dyDescent="0.25">
      <c r="K58" s="57"/>
      <c r="L58" s="63" t="s">
        <v>194</v>
      </c>
      <c r="M58" s="62"/>
      <c r="N58" s="10"/>
      <c r="O58" s="30" t="s">
        <v>33</v>
      </c>
      <c r="R58" s="63" t="s">
        <v>192</v>
      </c>
      <c r="S58" s="62"/>
      <c r="T58" s="31" t="s">
        <v>33</v>
      </c>
      <c r="U58" s="58"/>
    </row>
    <row r="59" spans="2:50" x14ac:dyDescent="0.25">
      <c r="K59" s="57"/>
      <c r="L59" s="63" t="s">
        <v>195</v>
      </c>
      <c r="M59" s="62"/>
      <c r="N59" s="10"/>
      <c r="O59" s="30"/>
      <c r="U59" s="58"/>
    </row>
    <row r="60" spans="2:50" x14ac:dyDescent="0.25">
      <c r="K60" s="57"/>
      <c r="U60" s="58"/>
    </row>
    <row r="61" spans="2:50" x14ac:dyDescent="0.25">
      <c r="K61" s="57"/>
      <c r="L61" s="123" t="s">
        <v>483</v>
      </c>
      <c r="M61" s="116"/>
      <c r="N61" s="116"/>
      <c r="O61" s="21"/>
      <c r="U61" s="58"/>
    </row>
    <row r="62" spans="2:50" x14ac:dyDescent="0.25">
      <c r="K62" s="57"/>
      <c r="L62" s="63" t="s">
        <v>484</v>
      </c>
      <c r="M62" s="62"/>
      <c r="N62" s="10"/>
      <c r="O62" s="8" t="s">
        <v>33</v>
      </c>
      <c r="Q62" s="4" t="s">
        <v>487</v>
      </c>
      <c r="R62" s="10"/>
      <c r="S62" s="8" t="s">
        <v>33</v>
      </c>
      <c r="U62" s="58"/>
    </row>
    <row r="63" spans="2:50" x14ac:dyDescent="0.25">
      <c r="K63" s="57"/>
      <c r="L63" s="63" t="s">
        <v>485</v>
      </c>
      <c r="M63" s="62"/>
      <c r="N63" s="10"/>
      <c r="O63" s="8" t="s">
        <v>33</v>
      </c>
      <c r="Q63" s="4" t="s">
        <v>486</v>
      </c>
      <c r="R63" s="10"/>
      <c r="S63" s="8" t="s">
        <v>33</v>
      </c>
      <c r="U63" s="58"/>
    </row>
    <row r="64" spans="2:50" ht="15.75" thickBot="1" x14ac:dyDescent="0.3">
      <c r="K64" s="57"/>
      <c r="U64" s="58"/>
    </row>
    <row r="65" spans="11:21" x14ac:dyDescent="0.25">
      <c r="K65" s="57"/>
      <c r="L65" s="144" t="s">
        <v>488</v>
      </c>
      <c r="M65" s="145"/>
      <c r="N65" s="386">
        <v>656000</v>
      </c>
      <c r="O65" s="387"/>
      <c r="Q65" s="144" t="s">
        <v>490</v>
      </c>
      <c r="R65" s="145"/>
      <c r="S65" s="390">
        <v>2350000</v>
      </c>
      <c r="T65" s="391"/>
      <c r="U65" s="58"/>
    </row>
    <row r="66" spans="11:21" ht="15.75" thickBot="1" x14ac:dyDescent="0.3">
      <c r="K66" s="57"/>
      <c r="L66" s="146" t="s">
        <v>489</v>
      </c>
      <c r="M66" s="147"/>
      <c r="N66" s="388">
        <v>2400</v>
      </c>
      <c r="O66" s="389"/>
      <c r="Q66" s="146" t="s">
        <v>491</v>
      </c>
      <c r="R66" s="147"/>
      <c r="S66" s="392">
        <v>8640</v>
      </c>
      <c r="T66" s="393"/>
      <c r="U66" s="58"/>
    </row>
    <row r="67" spans="11:21" x14ac:dyDescent="0.25">
      <c r="K67" s="57"/>
      <c r="U67" s="58"/>
    </row>
    <row r="68" spans="11:21" x14ac:dyDescent="0.25">
      <c r="K68" s="57"/>
      <c r="L68" s="37" t="s">
        <v>473</v>
      </c>
      <c r="N68" s="36" t="s">
        <v>492</v>
      </c>
      <c r="U68" s="58"/>
    </row>
    <row r="69" spans="11:21" x14ac:dyDescent="0.25">
      <c r="K69" s="57"/>
      <c r="L69" s="132" t="s">
        <v>474</v>
      </c>
      <c r="N69" s="3" t="s">
        <v>400</v>
      </c>
      <c r="P69" s="133" t="s">
        <v>405</v>
      </c>
      <c r="R69" s="132" t="s">
        <v>408</v>
      </c>
      <c r="T69" s="133" t="s">
        <v>411</v>
      </c>
      <c r="U69" s="58"/>
    </row>
    <row r="70" spans="11:21" x14ac:dyDescent="0.25">
      <c r="K70" s="57"/>
      <c r="L70" s="143" t="s">
        <v>475</v>
      </c>
      <c r="N70" s="133" t="s">
        <v>403</v>
      </c>
      <c r="P70" s="3" t="s">
        <v>406</v>
      </c>
      <c r="R70" s="132" t="s">
        <v>409</v>
      </c>
      <c r="T70" s="3" t="s">
        <v>493</v>
      </c>
      <c r="U70" s="58"/>
    </row>
    <row r="71" spans="11:21" x14ac:dyDescent="0.25">
      <c r="K71" s="57"/>
      <c r="L71" s="132" t="s">
        <v>476</v>
      </c>
      <c r="N71" s="3" t="s">
        <v>404</v>
      </c>
      <c r="P71" s="3" t="s">
        <v>407</v>
      </c>
      <c r="R71" s="134" t="s">
        <v>410</v>
      </c>
      <c r="T71" s="3" t="s">
        <v>494</v>
      </c>
      <c r="U71" s="58"/>
    </row>
    <row r="72" spans="11:21" ht="15.75" thickBot="1" x14ac:dyDescent="0.3">
      <c r="K72" s="59"/>
      <c r="L72" s="60"/>
      <c r="M72" s="60"/>
      <c r="N72" s="60"/>
      <c r="O72" s="60"/>
      <c r="P72" s="60"/>
      <c r="Q72" s="60"/>
      <c r="R72" s="60"/>
      <c r="S72" s="60"/>
      <c r="T72" s="60"/>
      <c r="U72" s="61"/>
    </row>
  </sheetData>
  <mergeCells count="29">
    <mergeCell ref="Q15:T18"/>
    <mergeCell ref="X7:Z8"/>
    <mergeCell ref="AB12:AI14"/>
    <mergeCell ref="Y12:Z18"/>
    <mergeCell ref="AM9:AV12"/>
    <mergeCell ref="AP5:AR7"/>
    <mergeCell ref="AA12:AA14"/>
    <mergeCell ref="AA16:AA18"/>
    <mergeCell ref="N65:O65"/>
    <mergeCell ref="N66:O66"/>
    <mergeCell ref="S65:T65"/>
    <mergeCell ref="S66:T66"/>
    <mergeCell ref="Y30:Z36"/>
    <mergeCell ref="Y39:Z45"/>
    <mergeCell ref="AA39:AA41"/>
    <mergeCell ref="AB39:AI41"/>
    <mergeCell ref="AA43:AA45"/>
    <mergeCell ref="AH45:AI45"/>
    <mergeCell ref="C23:D23"/>
    <mergeCell ref="C32:C33"/>
    <mergeCell ref="AA30:AA32"/>
    <mergeCell ref="AB30:AI32"/>
    <mergeCell ref="AA34:AA36"/>
    <mergeCell ref="AH36:AI36"/>
    <mergeCell ref="Y21:Z27"/>
    <mergeCell ref="AA21:AA23"/>
    <mergeCell ref="AB21:AI23"/>
    <mergeCell ref="AA25:AA27"/>
    <mergeCell ref="AH27:AI27"/>
  </mergeCells>
  <pageMargins left="0.7" right="0.7" top="0.75" bottom="0.75" header="0.3" footer="0.3"/>
  <pageSetup paperSize="9" orientation="portrait" horizontalDpi="0" verticalDpi="0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6866A7-5B7A-4B99-8839-1DFB37B39B74}">
  <dimension ref="B2:K62"/>
  <sheetViews>
    <sheetView topLeftCell="A15" zoomScale="91" zoomScaleNormal="91" workbookViewId="0">
      <selection activeCell="J52" sqref="J52"/>
    </sheetView>
  </sheetViews>
  <sheetFormatPr defaultRowHeight="15" x14ac:dyDescent="0.25"/>
  <cols>
    <col min="2" max="2" width="30" customWidth="1"/>
    <col min="3" max="3" width="15.7109375" customWidth="1"/>
    <col min="4" max="4" width="10" bestFit="1" customWidth="1"/>
    <col min="6" max="6" width="27" customWidth="1"/>
  </cols>
  <sheetData>
    <row r="2" spans="2:11" ht="21" x14ac:dyDescent="0.35">
      <c r="B2" s="1" t="s">
        <v>86</v>
      </c>
    </row>
    <row r="3" spans="2:11" ht="21" x14ac:dyDescent="0.35">
      <c r="B3" s="1"/>
    </row>
    <row r="4" spans="2:11" x14ac:dyDescent="0.25">
      <c r="B4" s="14" t="s">
        <v>15</v>
      </c>
      <c r="C4" s="8"/>
      <c r="F4" s="19" t="s">
        <v>201</v>
      </c>
      <c r="G4" s="21"/>
    </row>
    <row r="5" spans="2:11" x14ac:dyDescent="0.25">
      <c r="B5" s="14" t="s">
        <v>14</v>
      </c>
      <c r="C5" s="8"/>
      <c r="F5" s="11" t="s">
        <v>202</v>
      </c>
      <c r="G5" s="3"/>
    </row>
    <row r="6" spans="2:11" x14ac:dyDescent="0.25">
      <c r="B6" s="14" t="s">
        <v>6</v>
      </c>
      <c r="C6" s="8"/>
      <c r="F6" s="7" t="s">
        <v>203</v>
      </c>
      <c r="G6" s="3"/>
    </row>
    <row r="7" spans="2:11" x14ac:dyDescent="0.25">
      <c r="B7" s="14" t="s">
        <v>200</v>
      </c>
      <c r="C7" s="8"/>
      <c r="K7" s="27"/>
    </row>
    <row r="8" spans="2:11" x14ac:dyDescent="0.25">
      <c r="B8" s="45" t="s">
        <v>290</v>
      </c>
      <c r="C8" s="46" t="s">
        <v>292</v>
      </c>
      <c r="K8" s="27"/>
    </row>
    <row r="9" spans="2:11" x14ac:dyDescent="0.25">
      <c r="F9" s="19" t="s">
        <v>135</v>
      </c>
      <c r="G9" s="21"/>
    </row>
    <row r="10" spans="2:11" x14ac:dyDescent="0.25">
      <c r="B10" s="14" t="s">
        <v>65</v>
      </c>
      <c r="C10" s="34"/>
      <c r="D10" s="13" t="s">
        <v>51</v>
      </c>
      <c r="F10" s="5" t="s">
        <v>76</v>
      </c>
      <c r="G10" s="8" t="s">
        <v>33</v>
      </c>
    </row>
    <row r="11" spans="2:11" x14ac:dyDescent="0.25">
      <c r="B11" s="14" t="s">
        <v>66</v>
      </c>
      <c r="C11" s="34"/>
      <c r="D11" s="13" t="s">
        <v>51</v>
      </c>
      <c r="F11" s="5" t="s">
        <v>29</v>
      </c>
      <c r="G11" s="8"/>
    </row>
    <row r="12" spans="2:11" x14ac:dyDescent="0.25">
      <c r="B12" s="14" t="s">
        <v>141</v>
      </c>
      <c r="C12" s="34"/>
      <c r="D12" s="13" t="s">
        <v>51</v>
      </c>
      <c r="F12" s="5" t="s">
        <v>108</v>
      </c>
      <c r="G12" s="8"/>
    </row>
    <row r="13" spans="2:11" x14ac:dyDescent="0.25">
      <c r="B13" s="14" t="s">
        <v>146</v>
      </c>
      <c r="C13" s="8"/>
      <c r="D13" s="13" t="s">
        <v>51</v>
      </c>
      <c r="F13" s="5" t="s">
        <v>23</v>
      </c>
      <c r="G13" s="8" t="s">
        <v>33</v>
      </c>
    </row>
    <row r="14" spans="2:11" x14ac:dyDescent="0.25">
      <c r="F14" s="5" t="s">
        <v>109</v>
      </c>
      <c r="G14" s="8" t="s">
        <v>33</v>
      </c>
    </row>
    <row r="15" spans="2:11" x14ac:dyDescent="0.25">
      <c r="B15" s="14" t="s">
        <v>67</v>
      </c>
      <c r="C15" s="8">
        <v>420</v>
      </c>
      <c r="D15" s="13" t="s">
        <v>51</v>
      </c>
      <c r="F15" s="5" t="s">
        <v>110</v>
      </c>
      <c r="G15" s="8" t="s">
        <v>33</v>
      </c>
    </row>
    <row r="16" spans="2:11" x14ac:dyDescent="0.25">
      <c r="B16" s="14" t="s">
        <v>87</v>
      </c>
      <c r="C16" s="8">
        <v>316</v>
      </c>
      <c r="D16" s="13" t="s">
        <v>51</v>
      </c>
      <c r="F16" s="5" t="s">
        <v>111</v>
      </c>
      <c r="G16" s="8" t="s">
        <v>33</v>
      </c>
    </row>
    <row r="17" spans="2:7" x14ac:dyDescent="0.25">
      <c r="B17" s="14" t="s">
        <v>5</v>
      </c>
      <c r="C17" s="8">
        <v>1996</v>
      </c>
      <c r="D17" s="13" t="s">
        <v>51</v>
      </c>
      <c r="F17" s="5" t="s">
        <v>112</v>
      </c>
      <c r="G17" s="8" t="s">
        <v>33</v>
      </c>
    </row>
    <row r="18" spans="2:7" x14ac:dyDescent="0.25">
      <c r="B18" s="14"/>
      <c r="C18" s="8"/>
      <c r="F18" s="5" t="s">
        <v>113</v>
      </c>
      <c r="G18" s="8">
        <v>2</v>
      </c>
    </row>
    <row r="20" spans="2:7" x14ac:dyDescent="0.25">
      <c r="B20" s="14" t="s">
        <v>90</v>
      </c>
      <c r="C20" s="8" t="s">
        <v>33</v>
      </c>
      <c r="F20" s="24" t="s">
        <v>114</v>
      </c>
      <c r="G20" s="21"/>
    </row>
    <row r="21" spans="2:7" x14ac:dyDescent="0.25">
      <c r="B21" s="14" t="s">
        <v>91</v>
      </c>
      <c r="C21" s="8" t="s">
        <v>33</v>
      </c>
      <c r="F21" s="5" t="s">
        <v>10</v>
      </c>
      <c r="G21" s="8" t="s">
        <v>33</v>
      </c>
    </row>
    <row r="22" spans="2:7" x14ac:dyDescent="0.25">
      <c r="B22" s="14" t="s">
        <v>92</v>
      </c>
      <c r="C22" s="8"/>
      <c r="F22" s="5" t="s">
        <v>11</v>
      </c>
      <c r="G22" s="8"/>
    </row>
    <row r="23" spans="2:7" x14ac:dyDescent="0.25">
      <c r="B23" s="14" t="s">
        <v>93</v>
      </c>
      <c r="C23" s="8"/>
      <c r="F23" s="5" t="s">
        <v>119</v>
      </c>
      <c r="G23" s="8"/>
    </row>
    <row r="24" spans="2:7" x14ac:dyDescent="0.25">
      <c r="F24" s="5" t="s">
        <v>118</v>
      </c>
      <c r="G24" s="8" t="s">
        <v>33</v>
      </c>
    </row>
    <row r="25" spans="2:7" x14ac:dyDescent="0.25">
      <c r="B25" s="14" t="s">
        <v>88</v>
      </c>
      <c r="C25" s="3"/>
      <c r="F25" s="5" t="s">
        <v>55</v>
      </c>
      <c r="G25" s="8" t="s">
        <v>33</v>
      </c>
    </row>
    <row r="26" spans="2:7" x14ac:dyDescent="0.25">
      <c r="B26" s="14" t="s">
        <v>89</v>
      </c>
      <c r="C26" s="3"/>
      <c r="F26" s="5" t="s">
        <v>56</v>
      </c>
      <c r="G26" s="8"/>
    </row>
    <row r="27" spans="2:7" x14ac:dyDescent="0.25">
      <c r="B27" s="14" t="s">
        <v>130</v>
      </c>
      <c r="C27" s="3"/>
      <c r="F27" s="5" t="s">
        <v>116</v>
      </c>
      <c r="G27" s="8"/>
    </row>
    <row r="28" spans="2:7" x14ac:dyDescent="0.25">
      <c r="B28" s="25" t="s">
        <v>131</v>
      </c>
      <c r="C28" s="3"/>
      <c r="F28" s="5" t="s">
        <v>117</v>
      </c>
      <c r="G28" s="8"/>
    </row>
    <row r="29" spans="2:7" x14ac:dyDescent="0.25">
      <c r="B29" s="26" t="s">
        <v>132</v>
      </c>
      <c r="C29" s="3"/>
      <c r="F29" s="5" t="s">
        <v>115</v>
      </c>
      <c r="G29" s="8" t="s">
        <v>33</v>
      </c>
    </row>
    <row r="31" spans="2:7" x14ac:dyDescent="0.25">
      <c r="B31" s="14" t="s">
        <v>18</v>
      </c>
      <c r="C31" s="3"/>
      <c r="F31" s="24" t="s">
        <v>120</v>
      </c>
      <c r="G31" s="21"/>
    </row>
    <row r="32" spans="2:7" x14ac:dyDescent="0.25">
      <c r="B32" s="14" t="s">
        <v>94</v>
      </c>
      <c r="C32" s="5"/>
      <c r="F32" s="5" t="s">
        <v>204</v>
      </c>
      <c r="G32" s="3"/>
    </row>
    <row r="33" spans="2:7" x14ac:dyDescent="0.25">
      <c r="B33" s="14" t="s">
        <v>129</v>
      </c>
      <c r="C33" s="3"/>
      <c r="F33" s="5" t="s">
        <v>121</v>
      </c>
      <c r="G33" s="3"/>
    </row>
    <row r="34" spans="2:7" x14ac:dyDescent="0.25">
      <c r="B34" s="14" t="s">
        <v>95</v>
      </c>
      <c r="C34" s="5"/>
      <c r="F34" s="5" t="s">
        <v>122</v>
      </c>
      <c r="G34" s="3"/>
    </row>
    <row r="35" spans="2:7" x14ac:dyDescent="0.25">
      <c r="B35" s="14" t="s">
        <v>139</v>
      </c>
      <c r="C35" s="5"/>
      <c r="F35" s="5" t="s">
        <v>123</v>
      </c>
      <c r="G35" s="3"/>
    </row>
    <row r="36" spans="2:7" x14ac:dyDescent="0.25">
      <c r="B36" s="14" t="s">
        <v>96</v>
      </c>
      <c r="C36" s="5"/>
      <c r="F36" s="5" t="s">
        <v>205</v>
      </c>
      <c r="G36" s="3"/>
    </row>
    <row r="37" spans="2:7" x14ac:dyDescent="0.25">
      <c r="B37" s="14" t="s">
        <v>128</v>
      </c>
      <c r="C37" s="3"/>
    </row>
    <row r="38" spans="2:7" x14ac:dyDescent="0.25">
      <c r="B38" s="14" t="s">
        <v>133</v>
      </c>
      <c r="C38" s="3"/>
      <c r="F38" s="15" t="s">
        <v>124</v>
      </c>
      <c r="G38" s="21"/>
    </row>
    <row r="39" spans="2:7" x14ac:dyDescent="0.25">
      <c r="F39" s="5" t="s">
        <v>125</v>
      </c>
      <c r="G39" s="3"/>
    </row>
    <row r="40" spans="2:7" x14ac:dyDescent="0.25">
      <c r="B40" s="14" t="s">
        <v>208</v>
      </c>
      <c r="C40" s="5"/>
      <c r="D40" s="13" t="s">
        <v>51</v>
      </c>
      <c r="F40" s="5" t="s">
        <v>126</v>
      </c>
      <c r="G40" s="3"/>
    </row>
    <row r="41" spans="2:7" x14ac:dyDescent="0.25">
      <c r="B41" s="14" t="s">
        <v>206</v>
      </c>
      <c r="C41" s="3"/>
      <c r="D41" s="13" t="s">
        <v>51</v>
      </c>
    </row>
    <row r="42" spans="2:7" x14ac:dyDescent="0.25">
      <c r="B42" s="14" t="s">
        <v>127</v>
      </c>
      <c r="C42" s="3"/>
      <c r="F42" s="19" t="s">
        <v>137</v>
      </c>
      <c r="G42" s="21"/>
    </row>
    <row r="43" spans="2:7" x14ac:dyDescent="0.25">
      <c r="F43" s="11" t="s">
        <v>136</v>
      </c>
      <c r="G43" s="3"/>
    </row>
    <row r="44" spans="2:7" x14ac:dyDescent="0.25">
      <c r="B44" t="s">
        <v>134</v>
      </c>
      <c r="F44" s="6" t="s">
        <v>138</v>
      </c>
      <c r="G44" s="3"/>
    </row>
    <row r="45" spans="2:7" x14ac:dyDescent="0.25">
      <c r="B45" s="14" t="s">
        <v>97</v>
      </c>
      <c r="C45" s="5"/>
      <c r="F45" s="7" t="s">
        <v>207</v>
      </c>
      <c r="G45" s="3"/>
    </row>
    <row r="46" spans="2:7" x14ac:dyDescent="0.25">
      <c r="B46" s="5" t="s">
        <v>98</v>
      </c>
      <c r="C46" s="5"/>
    </row>
    <row r="47" spans="2:7" x14ac:dyDescent="0.25">
      <c r="B47" s="5" t="s">
        <v>99</v>
      </c>
      <c r="C47" s="5"/>
      <c r="F47" s="19" t="s">
        <v>209</v>
      </c>
      <c r="G47" s="21"/>
    </row>
    <row r="48" spans="2:7" x14ac:dyDescent="0.25">
      <c r="B48" s="11" t="s">
        <v>295</v>
      </c>
      <c r="C48" s="5"/>
      <c r="F48" s="5" t="s">
        <v>210</v>
      </c>
      <c r="G48" s="3"/>
    </row>
    <row r="49" spans="2:7" x14ac:dyDescent="0.25">
      <c r="B49" s="17" t="s">
        <v>100</v>
      </c>
      <c r="C49" s="5"/>
      <c r="F49" s="5" t="s">
        <v>211</v>
      </c>
      <c r="G49" s="3"/>
    </row>
    <row r="50" spans="2:7" x14ac:dyDescent="0.25">
      <c r="B50" s="11" t="s">
        <v>101</v>
      </c>
      <c r="C50" s="5"/>
      <c r="F50" s="5" t="s">
        <v>212</v>
      </c>
      <c r="G50" s="3"/>
    </row>
    <row r="51" spans="2:7" x14ac:dyDescent="0.25">
      <c r="B51" s="7" t="s">
        <v>102</v>
      </c>
      <c r="C51" s="5"/>
      <c r="F51" s="5" t="s">
        <v>213</v>
      </c>
      <c r="G51" s="3"/>
    </row>
    <row r="52" spans="2:7" x14ac:dyDescent="0.25">
      <c r="F52" s="5" t="s">
        <v>188</v>
      </c>
      <c r="G52" s="3"/>
    </row>
    <row r="53" spans="2:7" x14ac:dyDescent="0.25">
      <c r="B53" s="20" t="s">
        <v>297</v>
      </c>
      <c r="C53" s="21"/>
    </row>
    <row r="54" spans="2:7" x14ac:dyDescent="0.25">
      <c r="B54" s="11" t="s">
        <v>103</v>
      </c>
      <c r="C54" s="30">
        <v>2</v>
      </c>
    </row>
    <row r="55" spans="2:7" x14ac:dyDescent="0.25">
      <c r="B55" s="6" t="s">
        <v>104</v>
      </c>
      <c r="C55" s="30">
        <v>1</v>
      </c>
    </row>
    <row r="56" spans="2:7" x14ac:dyDescent="0.25">
      <c r="B56" s="7" t="s">
        <v>105</v>
      </c>
      <c r="C56" s="30">
        <v>4</v>
      </c>
    </row>
    <row r="57" spans="2:7" x14ac:dyDescent="0.25">
      <c r="B57" s="23" t="s">
        <v>298</v>
      </c>
      <c r="C57" s="8">
        <v>1</v>
      </c>
    </row>
    <row r="58" spans="2:7" x14ac:dyDescent="0.25">
      <c r="B58" s="2"/>
    </row>
    <row r="59" spans="2:7" x14ac:dyDescent="0.25">
      <c r="B59" s="15" t="s">
        <v>107</v>
      </c>
      <c r="C59" s="21"/>
    </row>
    <row r="60" spans="2:7" x14ac:dyDescent="0.25">
      <c r="B60" s="4" t="s">
        <v>106</v>
      </c>
      <c r="C60" s="5"/>
    </row>
    <row r="61" spans="2:7" x14ac:dyDescent="0.25">
      <c r="B61" s="3" t="s">
        <v>299</v>
      </c>
      <c r="C61" s="5"/>
    </row>
    <row r="62" spans="2:7" x14ac:dyDescent="0.25">
      <c r="B62" s="3" t="s">
        <v>296</v>
      </c>
      <c r="C62" s="3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A9A1B-0388-4E95-859B-5DD6490603F5}">
  <dimension ref="B2:E38"/>
  <sheetViews>
    <sheetView topLeftCell="A12" zoomScale="140" zoomScaleNormal="140" workbookViewId="0">
      <selection activeCell="G29" sqref="G29"/>
    </sheetView>
  </sheetViews>
  <sheetFormatPr defaultRowHeight="15" x14ac:dyDescent="0.25"/>
  <cols>
    <col min="1" max="1" width="5.42578125" customWidth="1"/>
    <col min="2" max="2" width="24.28515625" customWidth="1"/>
    <col min="3" max="3" width="14.5703125" customWidth="1"/>
  </cols>
  <sheetData>
    <row r="2" spans="2:4" ht="21" x14ac:dyDescent="0.35">
      <c r="B2" s="1" t="s">
        <v>214</v>
      </c>
    </row>
    <row r="4" spans="2:4" x14ac:dyDescent="0.25">
      <c r="B4" s="14" t="s">
        <v>36</v>
      </c>
      <c r="C4" s="5" t="s">
        <v>16</v>
      </c>
    </row>
    <row r="5" spans="2:4" x14ac:dyDescent="0.25">
      <c r="B5" s="14" t="s">
        <v>14</v>
      </c>
      <c r="C5" s="5" t="s">
        <v>17</v>
      </c>
    </row>
    <row r="6" spans="2:4" x14ac:dyDescent="0.25">
      <c r="B6" s="14" t="s">
        <v>6</v>
      </c>
      <c r="C6" s="5" t="s">
        <v>326</v>
      </c>
    </row>
    <row r="7" spans="2:4" x14ac:dyDescent="0.25">
      <c r="B7" s="14" t="s">
        <v>200</v>
      </c>
      <c r="C7" s="5" t="s">
        <v>327</v>
      </c>
    </row>
    <row r="8" spans="2:4" x14ac:dyDescent="0.25">
      <c r="B8" s="47" t="s">
        <v>290</v>
      </c>
      <c r="C8" s="5" t="s">
        <v>300</v>
      </c>
    </row>
    <row r="10" spans="2:4" x14ac:dyDescent="0.25">
      <c r="B10" s="14" t="s">
        <v>0</v>
      </c>
      <c r="C10" s="8">
        <v>600</v>
      </c>
      <c r="D10" s="13" t="s">
        <v>51</v>
      </c>
    </row>
    <row r="11" spans="2:4" x14ac:dyDescent="0.25">
      <c r="B11" s="14" t="s">
        <v>3</v>
      </c>
      <c r="C11" s="8">
        <v>16</v>
      </c>
      <c r="D11" s="13" t="s">
        <v>51</v>
      </c>
    </row>
    <row r="12" spans="2:4" x14ac:dyDescent="0.25">
      <c r="B12" s="14" t="s">
        <v>4</v>
      </c>
      <c r="C12" s="8">
        <v>37.5</v>
      </c>
      <c r="D12" s="13" t="s">
        <v>51</v>
      </c>
    </row>
    <row r="13" spans="2:4" x14ac:dyDescent="0.25">
      <c r="D13" s="13"/>
    </row>
    <row r="14" spans="2:4" x14ac:dyDescent="0.25">
      <c r="B14" s="14" t="s">
        <v>218</v>
      </c>
      <c r="C14" s="9"/>
      <c r="D14" s="13" t="s">
        <v>51</v>
      </c>
    </row>
    <row r="15" spans="2:4" x14ac:dyDescent="0.25">
      <c r="B15" s="14" t="s">
        <v>219</v>
      </c>
      <c r="C15" s="9"/>
      <c r="D15" s="13" t="s">
        <v>51</v>
      </c>
    </row>
    <row r="16" spans="2:4" x14ac:dyDescent="0.25">
      <c r="B16" s="14" t="s">
        <v>145</v>
      </c>
      <c r="C16" s="9"/>
      <c r="D16" s="13" t="s">
        <v>51</v>
      </c>
    </row>
    <row r="17" spans="2:5" x14ac:dyDescent="0.25">
      <c r="B17" s="14" t="s">
        <v>143</v>
      </c>
      <c r="C17" s="3"/>
      <c r="D17" s="13" t="s">
        <v>51</v>
      </c>
    </row>
    <row r="19" spans="2:5" x14ac:dyDescent="0.25">
      <c r="B19" s="14" t="s">
        <v>32</v>
      </c>
      <c r="C19" s="35" t="s">
        <v>217</v>
      </c>
      <c r="E19" s="48" t="s">
        <v>301</v>
      </c>
    </row>
    <row r="21" spans="2:5" x14ac:dyDescent="0.25">
      <c r="B21" s="14" t="s">
        <v>215</v>
      </c>
      <c r="C21" s="3">
        <v>15</v>
      </c>
      <c r="D21" s="13" t="s">
        <v>51</v>
      </c>
    </row>
    <row r="23" spans="2:5" x14ac:dyDescent="0.25">
      <c r="B23" s="19" t="s">
        <v>52</v>
      </c>
      <c r="C23" s="21"/>
    </row>
    <row r="24" spans="2:5" x14ac:dyDescent="0.25">
      <c r="B24" s="5" t="s">
        <v>10</v>
      </c>
      <c r="C24" s="3"/>
    </row>
    <row r="25" spans="2:5" x14ac:dyDescent="0.25">
      <c r="B25" s="5" t="s">
        <v>11</v>
      </c>
      <c r="C25" s="3"/>
    </row>
    <row r="26" spans="2:5" x14ac:dyDescent="0.25">
      <c r="B26" s="5" t="s">
        <v>53</v>
      </c>
      <c r="C26" s="3"/>
    </row>
    <row r="27" spans="2:5" x14ac:dyDescent="0.25">
      <c r="B27" s="5" t="s">
        <v>54</v>
      </c>
      <c r="C27" s="3"/>
    </row>
    <row r="28" spans="2:5" x14ac:dyDescent="0.25">
      <c r="B28" s="5" t="s">
        <v>55</v>
      </c>
      <c r="C28" s="3"/>
    </row>
    <row r="29" spans="2:5" x14ac:dyDescent="0.25">
      <c r="B29" s="5" t="s">
        <v>216</v>
      </c>
      <c r="C29" s="3"/>
    </row>
    <row r="31" spans="2:5" x14ac:dyDescent="0.25">
      <c r="B31" s="15" t="s">
        <v>64</v>
      </c>
      <c r="C31" s="21"/>
    </row>
    <row r="32" spans="2:5" x14ac:dyDescent="0.25">
      <c r="B32" s="5" t="s">
        <v>57</v>
      </c>
      <c r="C32" s="3"/>
    </row>
    <row r="33" spans="2:3" x14ac:dyDescent="0.25">
      <c r="B33" s="5" t="s">
        <v>58</v>
      </c>
      <c r="C33" s="3"/>
    </row>
    <row r="34" spans="2:3" x14ac:dyDescent="0.25">
      <c r="B34" s="5" t="s">
        <v>63</v>
      </c>
      <c r="C34" s="3"/>
    </row>
    <row r="35" spans="2:3" x14ac:dyDescent="0.25">
      <c r="B35" s="5" t="s">
        <v>62</v>
      </c>
      <c r="C35" s="3"/>
    </row>
    <row r="36" spans="2:3" x14ac:dyDescent="0.25">
      <c r="B36" s="5" t="s">
        <v>59</v>
      </c>
      <c r="C36" s="3"/>
    </row>
    <row r="37" spans="2:3" x14ac:dyDescent="0.25">
      <c r="B37" s="5" t="s">
        <v>60</v>
      </c>
      <c r="C37" s="3"/>
    </row>
    <row r="38" spans="2:3" x14ac:dyDescent="0.25">
      <c r="B38" s="5" t="s">
        <v>61</v>
      </c>
      <c r="C38" s="3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F5EFD-7092-479A-B1F5-50F846BD22B5}">
  <dimension ref="B2:G52"/>
  <sheetViews>
    <sheetView topLeftCell="A24" zoomScale="184" zoomScaleNormal="184" workbookViewId="0">
      <selection activeCell="F13" sqref="F13"/>
    </sheetView>
  </sheetViews>
  <sheetFormatPr defaultRowHeight="15" x14ac:dyDescent="0.25"/>
  <cols>
    <col min="2" max="2" width="32.28515625" customWidth="1"/>
    <col min="3" max="3" width="19" customWidth="1"/>
    <col min="4" max="4" width="10" bestFit="1" customWidth="1"/>
    <col min="6" max="6" width="20.85546875" customWidth="1"/>
    <col min="7" max="7" width="12.85546875" customWidth="1"/>
  </cols>
  <sheetData>
    <row r="2" spans="2:7" ht="21" x14ac:dyDescent="0.35">
      <c r="B2" s="1" t="s">
        <v>283</v>
      </c>
    </row>
    <row r="3" spans="2:7" ht="21" x14ac:dyDescent="0.35">
      <c r="B3" s="1"/>
    </row>
    <row r="4" spans="2:7" x14ac:dyDescent="0.25">
      <c r="B4" s="14" t="s">
        <v>15</v>
      </c>
      <c r="C4" s="8" t="s">
        <v>16</v>
      </c>
      <c r="F4" s="43" t="s">
        <v>186</v>
      </c>
      <c r="G4" s="21"/>
    </row>
    <row r="5" spans="2:7" x14ac:dyDescent="0.25">
      <c r="B5" s="14" t="s">
        <v>14</v>
      </c>
      <c r="C5" s="8" t="s">
        <v>17</v>
      </c>
      <c r="F5" s="5" t="s">
        <v>271</v>
      </c>
      <c r="G5" s="3"/>
    </row>
    <row r="6" spans="2:7" x14ac:dyDescent="0.25">
      <c r="B6" s="14" t="s">
        <v>6</v>
      </c>
      <c r="C6" s="8" t="s">
        <v>256</v>
      </c>
      <c r="F6" s="5" t="s">
        <v>272</v>
      </c>
      <c r="G6" s="3"/>
    </row>
    <row r="7" spans="2:7" x14ac:dyDescent="0.25">
      <c r="B7" s="14" t="s">
        <v>255</v>
      </c>
      <c r="C7" s="8" t="s">
        <v>257</v>
      </c>
      <c r="F7" s="5" t="s">
        <v>13</v>
      </c>
      <c r="G7" s="3"/>
    </row>
    <row r="8" spans="2:7" x14ac:dyDescent="0.25">
      <c r="B8" s="14" t="s">
        <v>289</v>
      </c>
      <c r="C8" s="8" t="s">
        <v>258</v>
      </c>
      <c r="F8" s="5" t="s">
        <v>273</v>
      </c>
      <c r="G8" s="3"/>
    </row>
    <row r="9" spans="2:7" x14ac:dyDescent="0.25">
      <c r="B9" s="50" t="s">
        <v>290</v>
      </c>
      <c r="C9" s="44" t="s">
        <v>293</v>
      </c>
      <c r="F9" s="2"/>
    </row>
    <row r="11" spans="2:7" x14ac:dyDescent="0.25">
      <c r="B11" s="14" t="s">
        <v>65</v>
      </c>
      <c r="C11" s="9">
        <v>420000</v>
      </c>
      <c r="D11" s="13" t="s">
        <v>50</v>
      </c>
      <c r="F11" s="42" t="s">
        <v>274</v>
      </c>
      <c r="G11" s="22"/>
    </row>
    <row r="12" spans="2:7" x14ac:dyDescent="0.25">
      <c r="B12" s="14" t="s">
        <v>66</v>
      </c>
      <c r="C12" s="9">
        <v>4600</v>
      </c>
      <c r="D12" s="13" t="s">
        <v>50</v>
      </c>
      <c r="F12" s="5" t="s">
        <v>27</v>
      </c>
      <c r="G12" s="3"/>
    </row>
    <row r="13" spans="2:7" x14ac:dyDescent="0.25">
      <c r="F13" s="5" t="s">
        <v>277</v>
      </c>
      <c r="G13" s="3"/>
    </row>
    <row r="14" spans="2:7" x14ac:dyDescent="0.25">
      <c r="B14" s="14" t="s">
        <v>0</v>
      </c>
      <c r="C14" s="8">
        <v>320</v>
      </c>
      <c r="D14" s="13" t="s">
        <v>51</v>
      </c>
      <c r="F14" s="5" t="s">
        <v>275</v>
      </c>
      <c r="G14" s="3"/>
    </row>
    <row r="15" spans="2:7" x14ac:dyDescent="0.25">
      <c r="B15" s="14" t="s">
        <v>1</v>
      </c>
      <c r="C15" s="8">
        <v>300</v>
      </c>
      <c r="D15" s="13" t="s">
        <v>51</v>
      </c>
      <c r="F15" s="5" t="s">
        <v>276</v>
      </c>
      <c r="G15" s="3"/>
    </row>
    <row r="16" spans="2:7" x14ac:dyDescent="0.25">
      <c r="B16" s="14" t="s">
        <v>5</v>
      </c>
      <c r="C16" s="8">
        <v>1996</v>
      </c>
      <c r="D16" s="13" t="s">
        <v>51</v>
      </c>
      <c r="F16" s="5" t="s">
        <v>278</v>
      </c>
      <c r="G16" s="3"/>
    </row>
    <row r="17" spans="2:7" x14ac:dyDescent="0.25">
      <c r="B17" s="14" t="s">
        <v>259</v>
      </c>
      <c r="C17" s="8">
        <v>2010</v>
      </c>
      <c r="D17" s="13" t="s">
        <v>51</v>
      </c>
      <c r="F17" s="5" t="s">
        <v>279</v>
      </c>
      <c r="G17" s="3"/>
    </row>
    <row r="18" spans="2:7" x14ac:dyDescent="0.25">
      <c r="B18" s="14" t="s">
        <v>197</v>
      </c>
      <c r="C18" s="8">
        <v>2</v>
      </c>
      <c r="D18" s="13"/>
      <c r="F18" s="5" t="s">
        <v>280</v>
      </c>
      <c r="G18" s="3"/>
    </row>
    <row r="19" spans="2:7" x14ac:dyDescent="0.25">
      <c r="C19" s="39"/>
      <c r="F19" s="5" t="s">
        <v>281</v>
      </c>
      <c r="G19" s="3"/>
    </row>
    <row r="20" spans="2:7" x14ac:dyDescent="0.25">
      <c r="C20" s="39"/>
      <c r="F20" s="5" t="s">
        <v>282</v>
      </c>
      <c r="G20" s="3"/>
    </row>
    <row r="21" spans="2:7" x14ac:dyDescent="0.25">
      <c r="F21" s="5" t="s">
        <v>284</v>
      </c>
      <c r="G21" s="3"/>
    </row>
    <row r="22" spans="2:7" x14ac:dyDescent="0.25">
      <c r="B22" s="36" t="s">
        <v>323</v>
      </c>
      <c r="F22" s="5" t="s">
        <v>285</v>
      </c>
      <c r="G22" s="3"/>
    </row>
    <row r="23" spans="2:7" x14ac:dyDescent="0.25">
      <c r="B23" s="14" t="s">
        <v>261</v>
      </c>
      <c r="C23" s="8">
        <v>2</v>
      </c>
      <c r="D23" s="13"/>
      <c r="F23" s="5" t="s">
        <v>286</v>
      </c>
      <c r="G23" s="3"/>
    </row>
    <row r="24" spans="2:7" x14ac:dyDescent="0.25">
      <c r="B24" s="14" t="s">
        <v>260</v>
      </c>
      <c r="C24" s="8">
        <v>8</v>
      </c>
      <c r="D24" s="13"/>
    </row>
    <row r="25" spans="2:7" x14ac:dyDescent="0.25">
      <c r="B25" s="14" t="s">
        <v>262</v>
      </c>
      <c r="C25" s="8">
        <v>2</v>
      </c>
      <c r="F25" s="42" t="s">
        <v>287</v>
      </c>
      <c r="G25" s="22"/>
    </row>
    <row r="26" spans="2:7" x14ac:dyDescent="0.25">
      <c r="B26" s="14" t="s">
        <v>263</v>
      </c>
      <c r="C26" s="8">
        <v>4</v>
      </c>
      <c r="F26" s="5" t="s">
        <v>294</v>
      </c>
      <c r="G26" s="3"/>
    </row>
    <row r="27" spans="2:7" x14ac:dyDescent="0.25">
      <c r="B27" s="14" t="s">
        <v>89</v>
      </c>
      <c r="C27" s="8">
        <v>5.5</v>
      </c>
      <c r="F27" s="5" t="s">
        <v>288</v>
      </c>
      <c r="G27" s="3"/>
    </row>
    <row r="28" spans="2:7" x14ac:dyDescent="0.25">
      <c r="B28" s="14" t="s">
        <v>264</v>
      </c>
      <c r="C28" s="8">
        <v>1</v>
      </c>
    </row>
    <row r="29" spans="2:7" x14ac:dyDescent="0.25">
      <c r="B29" s="14" t="s">
        <v>265</v>
      </c>
      <c r="C29" s="8">
        <v>2</v>
      </c>
    </row>
    <row r="30" spans="2:7" x14ac:dyDescent="0.25">
      <c r="B30" s="14" t="s">
        <v>266</v>
      </c>
      <c r="C30" s="8" t="s">
        <v>33</v>
      </c>
    </row>
    <row r="31" spans="2:7" x14ac:dyDescent="0.25">
      <c r="B31" s="14" t="s">
        <v>267</v>
      </c>
      <c r="C31" s="8" t="s">
        <v>33</v>
      </c>
    </row>
    <row r="32" spans="2:7" x14ac:dyDescent="0.25">
      <c r="B32" s="40" t="s">
        <v>268</v>
      </c>
      <c r="C32" s="8" t="s">
        <v>33</v>
      </c>
    </row>
    <row r="33" spans="2:3" x14ac:dyDescent="0.25">
      <c r="B33" s="14" t="s">
        <v>269</v>
      </c>
      <c r="C33" s="8" t="s">
        <v>33</v>
      </c>
    </row>
    <row r="34" spans="2:3" x14ac:dyDescent="0.25">
      <c r="B34" s="14" t="s">
        <v>270</v>
      </c>
      <c r="C34" s="8"/>
    </row>
    <row r="35" spans="2:3" x14ac:dyDescent="0.25">
      <c r="B35" s="14" t="s">
        <v>21</v>
      </c>
      <c r="C35" s="8" t="s">
        <v>33</v>
      </c>
    </row>
    <row r="36" spans="2:3" x14ac:dyDescent="0.25">
      <c r="B36" s="14" t="s">
        <v>22</v>
      </c>
      <c r="C36" s="8" t="s">
        <v>33</v>
      </c>
    </row>
    <row r="37" spans="2:3" x14ac:dyDescent="0.25">
      <c r="B37" s="17" t="s">
        <v>23</v>
      </c>
      <c r="C37" s="8"/>
    </row>
    <row r="38" spans="2:3" x14ac:dyDescent="0.25">
      <c r="B38" s="17" t="s">
        <v>34</v>
      </c>
      <c r="C38" s="8" t="s">
        <v>35</v>
      </c>
    </row>
    <row r="39" spans="2:3" x14ac:dyDescent="0.25">
      <c r="B39" s="18"/>
      <c r="C39" s="8" t="s">
        <v>25</v>
      </c>
    </row>
    <row r="40" spans="2:3" x14ac:dyDescent="0.25">
      <c r="B40" s="14" t="s">
        <v>325</v>
      </c>
      <c r="C40" s="8" t="s">
        <v>33</v>
      </c>
    </row>
    <row r="42" spans="2:3" x14ac:dyDescent="0.25">
      <c r="B42" s="20" t="s">
        <v>24</v>
      </c>
      <c r="C42" s="21"/>
    </row>
    <row r="43" spans="2:3" x14ac:dyDescent="0.25">
      <c r="B43" s="11" t="s">
        <v>193</v>
      </c>
      <c r="C43" s="30" t="s">
        <v>33</v>
      </c>
    </row>
    <row r="44" spans="2:3" x14ac:dyDescent="0.25">
      <c r="B44" s="6" t="s">
        <v>194</v>
      </c>
      <c r="C44" s="30"/>
    </row>
    <row r="45" spans="2:3" x14ac:dyDescent="0.25">
      <c r="B45" s="7" t="s">
        <v>195</v>
      </c>
      <c r="C45" s="30"/>
    </row>
    <row r="46" spans="2:3" x14ac:dyDescent="0.25">
      <c r="B46" s="2"/>
    </row>
    <row r="47" spans="2:3" x14ac:dyDescent="0.25">
      <c r="B47" s="41" t="s">
        <v>189</v>
      </c>
    </row>
    <row r="48" spans="2:3" x14ac:dyDescent="0.25">
      <c r="B48" s="5" t="s">
        <v>190</v>
      </c>
      <c r="C48" s="31"/>
    </row>
    <row r="49" spans="2:3" x14ac:dyDescent="0.25">
      <c r="B49" s="5" t="s">
        <v>191</v>
      </c>
      <c r="C49" s="8" t="s">
        <v>33</v>
      </c>
    </row>
    <row r="50" spans="2:3" x14ac:dyDescent="0.25">
      <c r="B50" s="5" t="s">
        <v>187</v>
      </c>
      <c r="C50" s="31"/>
    </row>
    <row r="51" spans="2:3" x14ac:dyDescent="0.25">
      <c r="B51" s="5" t="s">
        <v>188</v>
      </c>
      <c r="C51" s="31"/>
    </row>
    <row r="52" spans="2:3" x14ac:dyDescent="0.25">
      <c r="B52" s="5" t="s">
        <v>192</v>
      </c>
      <c r="C52" s="31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F1B38D-9B08-4C38-8F85-80319806B46A}">
  <dimension ref="B2:G29"/>
  <sheetViews>
    <sheetView zoomScale="120" zoomScaleNormal="120" workbookViewId="0">
      <selection activeCell="K25" sqref="K25"/>
    </sheetView>
  </sheetViews>
  <sheetFormatPr defaultRowHeight="15" x14ac:dyDescent="0.25"/>
  <cols>
    <col min="1" max="1" width="4.140625" customWidth="1"/>
    <col min="2" max="2" width="26.5703125" customWidth="1"/>
    <col min="3" max="3" width="15.7109375" customWidth="1"/>
    <col min="4" max="4" width="10" bestFit="1" customWidth="1"/>
    <col min="6" max="6" width="33" customWidth="1"/>
    <col min="7" max="7" width="14" customWidth="1"/>
  </cols>
  <sheetData>
    <row r="2" spans="2:7" ht="21" x14ac:dyDescent="0.35">
      <c r="B2" s="1" t="s">
        <v>140</v>
      </c>
    </row>
    <row r="3" spans="2:7" ht="21" x14ac:dyDescent="0.35">
      <c r="B3" s="1"/>
      <c r="F3" s="36" t="s">
        <v>228</v>
      </c>
    </row>
    <row r="4" spans="2:7" x14ac:dyDescent="0.25">
      <c r="B4" s="14" t="s">
        <v>15</v>
      </c>
      <c r="C4" s="8" t="s">
        <v>16</v>
      </c>
      <c r="F4" s="23" t="s">
        <v>149</v>
      </c>
      <c r="G4" s="3"/>
    </row>
    <row r="5" spans="2:7" x14ac:dyDescent="0.25">
      <c r="B5" s="14" t="s">
        <v>14</v>
      </c>
      <c r="C5" s="8" t="s">
        <v>17</v>
      </c>
      <c r="F5" s="23" t="s">
        <v>150</v>
      </c>
      <c r="G5" s="3"/>
    </row>
    <row r="6" spans="2:7" x14ac:dyDescent="0.25">
      <c r="B6" s="14" t="s">
        <v>6</v>
      </c>
      <c r="C6" s="8" t="s">
        <v>7</v>
      </c>
      <c r="F6" s="23" t="s">
        <v>151</v>
      </c>
      <c r="G6" s="3"/>
    </row>
    <row r="7" spans="2:7" x14ac:dyDescent="0.25">
      <c r="B7" s="14" t="s">
        <v>8</v>
      </c>
      <c r="C7" s="8" t="s">
        <v>9</v>
      </c>
      <c r="F7" s="23" t="s">
        <v>152</v>
      </c>
      <c r="G7" s="3"/>
    </row>
    <row r="8" spans="2:7" x14ac:dyDescent="0.25">
      <c r="B8" s="45" t="s">
        <v>290</v>
      </c>
      <c r="C8" s="46" t="s">
        <v>310</v>
      </c>
      <c r="F8" s="23" t="s">
        <v>153</v>
      </c>
      <c r="G8" s="3"/>
    </row>
    <row r="9" spans="2:7" x14ac:dyDescent="0.25">
      <c r="F9" s="23" t="s">
        <v>233</v>
      </c>
      <c r="G9" s="3"/>
    </row>
    <row r="10" spans="2:7" x14ac:dyDescent="0.25">
      <c r="B10" s="14" t="s">
        <v>223</v>
      </c>
      <c r="C10" s="9"/>
      <c r="D10" s="13"/>
      <c r="F10" s="23" t="s">
        <v>157</v>
      </c>
      <c r="G10" s="3"/>
    </row>
    <row r="11" spans="2:7" x14ac:dyDescent="0.25">
      <c r="B11" s="14" t="s">
        <v>224</v>
      </c>
      <c r="C11" s="9"/>
      <c r="D11" s="13"/>
    </row>
    <row r="12" spans="2:7" x14ac:dyDescent="0.25">
      <c r="B12" s="14" t="s">
        <v>142</v>
      </c>
      <c r="C12" s="3"/>
      <c r="F12" s="37" t="s">
        <v>227</v>
      </c>
    </row>
    <row r="13" spans="2:7" x14ac:dyDescent="0.25">
      <c r="B13" s="14" t="s">
        <v>143</v>
      </c>
      <c r="C13" s="3"/>
      <c r="D13" s="13"/>
      <c r="F13" s="23" t="s">
        <v>159</v>
      </c>
      <c r="G13" s="3"/>
    </row>
    <row r="14" spans="2:7" x14ac:dyDescent="0.25">
      <c r="D14" s="13"/>
      <c r="F14" s="23" t="s">
        <v>160</v>
      </c>
      <c r="G14" s="3"/>
    </row>
    <row r="15" spans="2:7" x14ac:dyDescent="0.25">
      <c r="B15" s="36" t="s">
        <v>226</v>
      </c>
      <c r="D15" s="13"/>
      <c r="F15" s="23" t="s">
        <v>161</v>
      </c>
      <c r="G15" s="3"/>
    </row>
    <row r="16" spans="2:7" x14ac:dyDescent="0.25">
      <c r="B16" s="23" t="s">
        <v>147</v>
      </c>
      <c r="C16" s="3"/>
      <c r="F16" s="23" t="s">
        <v>162</v>
      </c>
      <c r="G16" s="3"/>
    </row>
    <row r="17" spans="2:7" x14ac:dyDescent="0.25">
      <c r="B17" s="23" t="s">
        <v>148</v>
      </c>
      <c r="C17" s="3"/>
      <c r="F17" s="23" t="s">
        <v>171</v>
      </c>
      <c r="G17" s="3"/>
    </row>
    <row r="18" spans="2:7" x14ac:dyDescent="0.25">
      <c r="B18" s="23" t="s">
        <v>154</v>
      </c>
      <c r="C18" s="3"/>
      <c r="F18" s="23" t="s">
        <v>163</v>
      </c>
      <c r="G18" s="3"/>
    </row>
    <row r="19" spans="2:7" x14ac:dyDescent="0.25">
      <c r="B19" s="23" t="s">
        <v>4</v>
      </c>
      <c r="C19" s="3"/>
      <c r="F19" s="23" t="s">
        <v>164</v>
      </c>
      <c r="G19" s="3"/>
    </row>
    <row r="20" spans="2:7" x14ac:dyDescent="0.25">
      <c r="B20" s="23" t="s">
        <v>155</v>
      </c>
      <c r="C20" s="3"/>
      <c r="D20" s="13"/>
      <c r="F20" s="23" t="s">
        <v>165</v>
      </c>
      <c r="G20" s="3"/>
    </row>
    <row r="21" spans="2:7" x14ac:dyDescent="0.25">
      <c r="B21" s="23" t="s">
        <v>156</v>
      </c>
      <c r="C21" s="3"/>
      <c r="D21" s="13"/>
      <c r="F21" s="23" t="s">
        <v>170</v>
      </c>
      <c r="G21" s="3"/>
    </row>
    <row r="22" spans="2:7" x14ac:dyDescent="0.25">
      <c r="B22" s="23" t="s">
        <v>232</v>
      </c>
      <c r="C22" s="3"/>
      <c r="F22" s="23" t="s">
        <v>172</v>
      </c>
      <c r="G22" s="3"/>
    </row>
    <row r="23" spans="2:7" x14ac:dyDescent="0.25">
      <c r="B23" s="23" t="s">
        <v>158</v>
      </c>
      <c r="C23" s="3"/>
      <c r="F23" s="23" t="s">
        <v>166</v>
      </c>
      <c r="G23" s="3"/>
    </row>
    <row r="24" spans="2:7" x14ac:dyDescent="0.25">
      <c r="F24" s="23" t="s">
        <v>169</v>
      </c>
      <c r="G24" s="3"/>
    </row>
    <row r="25" spans="2:7" x14ac:dyDescent="0.25">
      <c r="B25" s="36" t="s">
        <v>230</v>
      </c>
      <c r="F25" s="23" t="s">
        <v>167</v>
      </c>
      <c r="G25" s="3"/>
    </row>
    <row r="26" spans="2:7" x14ac:dyDescent="0.25">
      <c r="B26" s="23" t="s">
        <v>71</v>
      </c>
      <c r="C26" s="3"/>
      <c r="F26" s="23" t="s">
        <v>168</v>
      </c>
      <c r="G26" s="3"/>
    </row>
    <row r="27" spans="2:7" x14ac:dyDescent="0.25">
      <c r="B27" s="23" t="s">
        <v>70</v>
      </c>
      <c r="C27" s="3"/>
      <c r="F27" s="23" t="s">
        <v>229</v>
      </c>
      <c r="G27" s="3"/>
    </row>
    <row r="28" spans="2:7" x14ac:dyDescent="0.25">
      <c r="B28" s="23" t="s">
        <v>225</v>
      </c>
      <c r="C28" s="3"/>
      <c r="F28" s="14" t="s">
        <v>173</v>
      </c>
      <c r="G28" s="3"/>
    </row>
    <row r="29" spans="2:7" x14ac:dyDescent="0.25">
      <c r="B29" s="23" t="s">
        <v>231</v>
      </c>
      <c r="C29" s="3"/>
      <c r="F29" s="23" t="s">
        <v>234</v>
      </c>
      <c r="G29" s="3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E415AB-1C0E-4EF4-9EF3-AC51AE086FD3}">
  <dimension ref="B2:E38"/>
  <sheetViews>
    <sheetView workbookViewId="0">
      <selection activeCell="W28" sqref="W28"/>
    </sheetView>
  </sheetViews>
  <sheetFormatPr defaultRowHeight="15" x14ac:dyDescent="0.25"/>
  <cols>
    <col min="1" max="1" width="5.42578125" customWidth="1"/>
    <col min="2" max="2" width="24.28515625" customWidth="1"/>
    <col min="3" max="3" width="14.5703125" customWidth="1"/>
  </cols>
  <sheetData>
    <row r="2" spans="2:4" ht="21" x14ac:dyDescent="0.35">
      <c r="B2" s="1" t="s">
        <v>214</v>
      </c>
    </row>
    <row r="4" spans="2:4" x14ac:dyDescent="0.25">
      <c r="B4" s="14" t="s">
        <v>36</v>
      </c>
      <c r="C4" s="5"/>
    </row>
    <row r="5" spans="2:4" x14ac:dyDescent="0.25">
      <c r="B5" s="14" t="s">
        <v>14</v>
      </c>
      <c r="C5" s="5"/>
    </row>
    <row r="6" spans="2:4" x14ac:dyDescent="0.25">
      <c r="B6" s="14" t="s">
        <v>6</v>
      </c>
      <c r="C6" s="5"/>
    </row>
    <row r="7" spans="2:4" x14ac:dyDescent="0.25">
      <c r="B7" s="14" t="s">
        <v>200</v>
      </c>
      <c r="C7" s="5"/>
    </row>
    <row r="8" spans="2:4" x14ac:dyDescent="0.25">
      <c r="B8" s="47" t="s">
        <v>290</v>
      </c>
      <c r="C8" s="5" t="s">
        <v>300</v>
      </c>
    </row>
    <row r="10" spans="2:4" x14ac:dyDescent="0.25">
      <c r="B10" s="14" t="s">
        <v>0</v>
      </c>
      <c r="C10" s="8">
        <v>600</v>
      </c>
      <c r="D10" s="13" t="s">
        <v>51</v>
      </c>
    </row>
    <row r="11" spans="2:4" x14ac:dyDescent="0.25">
      <c r="B11" s="14" t="s">
        <v>3</v>
      </c>
      <c r="C11" s="8">
        <v>16</v>
      </c>
      <c r="D11" s="13" t="s">
        <v>51</v>
      </c>
    </row>
    <row r="12" spans="2:4" x14ac:dyDescent="0.25">
      <c r="B12" s="14" t="s">
        <v>4</v>
      </c>
      <c r="C12" s="8">
        <v>37.5</v>
      </c>
      <c r="D12" s="13" t="s">
        <v>51</v>
      </c>
    </row>
    <row r="13" spans="2:4" x14ac:dyDescent="0.25">
      <c r="D13" s="13"/>
    </row>
    <row r="14" spans="2:4" x14ac:dyDescent="0.25">
      <c r="B14" s="14" t="s">
        <v>218</v>
      </c>
      <c r="C14" s="9"/>
      <c r="D14" s="13" t="s">
        <v>51</v>
      </c>
    </row>
    <row r="15" spans="2:4" x14ac:dyDescent="0.25">
      <c r="B15" s="14" t="s">
        <v>219</v>
      </c>
      <c r="C15" s="9"/>
      <c r="D15" s="13" t="s">
        <v>51</v>
      </c>
    </row>
    <row r="16" spans="2:4" x14ac:dyDescent="0.25">
      <c r="B16" s="14" t="s">
        <v>145</v>
      </c>
      <c r="C16" s="9"/>
      <c r="D16" s="13" t="s">
        <v>51</v>
      </c>
    </row>
    <row r="17" spans="2:5" x14ac:dyDescent="0.25">
      <c r="B17" s="14" t="s">
        <v>143</v>
      </c>
      <c r="C17" s="3"/>
      <c r="D17" s="13" t="s">
        <v>51</v>
      </c>
    </row>
    <row r="19" spans="2:5" x14ac:dyDescent="0.25">
      <c r="B19" s="14" t="s">
        <v>32</v>
      </c>
      <c r="C19" s="35" t="s">
        <v>302</v>
      </c>
      <c r="E19" s="48" t="s">
        <v>303</v>
      </c>
    </row>
    <row r="21" spans="2:5" x14ac:dyDescent="0.25">
      <c r="B21" s="14" t="s">
        <v>215</v>
      </c>
      <c r="C21" s="3">
        <v>15</v>
      </c>
      <c r="D21" s="13" t="s">
        <v>51</v>
      </c>
    </row>
    <row r="23" spans="2:5" x14ac:dyDescent="0.25">
      <c r="B23" s="19" t="s">
        <v>52</v>
      </c>
      <c r="C23" s="21"/>
    </row>
    <row r="24" spans="2:5" x14ac:dyDescent="0.25">
      <c r="B24" s="5" t="s">
        <v>10</v>
      </c>
      <c r="C24" s="3"/>
    </row>
    <row r="25" spans="2:5" x14ac:dyDescent="0.25">
      <c r="B25" s="5" t="s">
        <v>11</v>
      </c>
      <c r="C25" s="3"/>
    </row>
    <row r="26" spans="2:5" x14ac:dyDescent="0.25">
      <c r="B26" s="5" t="s">
        <v>53</v>
      </c>
      <c r="C26" s="3"/>
    </row>
    <row r="27" spans="2:5" x14ac:dyDescent="0.25">
      <c r="B27" s="5" t="s">
        <v>54</v>
      </c>
      <c r="C27" s="3"/>
    </row>
    <row r="28" spans="2:5" x14ac:dyDescent="0.25">
      <c r="B28" s="5" t="s">
        <v>55</v>
      </c>
      <c r="C28" s="3"/>
    </row>
    <row r="29" spans="2:5" x14ac:dyDescent="0.25">
      <c r="B29" s="5" t="s">
        <v>216</v>
      </c>
      <c r="C29" s="3"/>
    </row>
    <row r="31" spans="2:5" x14ac:dyDescent="0.25">
      <c r="B31" s="15" t="s">
        <v>64</v>
      </c>
      <c r="C31" s="21"/>
    </row>
    <row r="32" spans="2:5" x14ac:dyDescent="0.25">
      <c r="B32" s="5" t="s">
        <v>304</v>
      </c>
      <c r="C32" s="3"/>
    </row>
    <row r="33" spans="2:3" x14ac:dyDescent="0.25">
      <c r="B33" s="5" t="s">
        <v>305</v>
      </c>
      <c r="C33" s="3"/>
    </row>
    <row r="34" spans="2:3" x14ac:dyDescent="0.25">
      <c r="B34" s="5" t="s">
        <v>306</v>
      </c>
      <c r="C34" s="3"/>
    </row>
    <row r="35" spans="2:3" x14ac:dyDescent="0.25">
      <c r="B35" s="5" t="s">
        <v>59</v>
      </c>
      <c r="C35" s="3"/>
    </row>
    <row r="36" spans="2:3" x14ac:dyDescent="0.25">
      <c r="B36" s="5" t="s">
        <v>307</v>
      </c>
      <c r="C36" s="3"/>
    </row>
    <row r="37" spans="2:3" x14ac:dyDescent="0.25">
      <c r="B37" s="5" t="s">
        <v>308</v>
      </c>
      <c r="C37" s="3"/>
    </row>
    <row r="38" spans="2:3" x14ac:dyDescent="0.25">
      <c r="B38" s="5" t="s">
        <v>309</v>
      </c>
      <c r="C38" s="3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FILTROS BÁSICOS</vt:lpstr>
      <vt:lpstr>1 OFICINAS</vt:lpstr>
      <vt:lpstr>2 CASA OFICINA</vt:lpstr>
      <vt:lpstr>3 CASAS</vt:lpstr>
      <vt:lpstr>4 DEPARTAMENTOS</vt:lpstr>
      <vt:lpstr>5 TERRENO RESIDENCIAL</vt:lpstr>
      <vt:lpstr>6 CASA DE TEMPORADA</vt:lpstr>
      <vt:lpstr>7 LOCAL COMERCIAL</vt:lpstr>
      <vt:lpstr>8 TERRENO COMERCIAL</vt:lpstr>
      <vt:lpstr>9 TERRENO INDUSTRIAL</vt:lpstr>
      <vt:lpstr>10 LOCAL INDUSTRIAL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off3325</dc:creator>
  <cp:lastModifiedBy>3345</cp:lastModifiedBy>
  <cp:lastPrinted>2025-09-22T02:20:15Z</cp:lastPrinted>
  <dcterms:created xsi:type="dcterms:W3CDTF">2024-08-04T02:59:29Z</dcterms:created>
  <dcterms:modified xsi:type="dcterms:W3CDTF">2025-09-25T00:20:13Z</dcterms:modified>
</cp:coreProperties>
</file>